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2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ate1904="1"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evereue\Documents\"/>
    </mc:Choice>
  </mc:AlternateContent>
  <xr:revisionPtr revIDLastSave="0" documentId="8_{839A0143-572E-436C-A0C6-E902D56BA928}" xr6:coauthVersionLast="47" xr6:coauthVersionMax="47" xr10:uidLastSave="{00000000-0000-0000-0000-000000000000}"/>
  <bookViews>
    <workbookView xWindow="8415" yWindow="1365" windowWidth="28800" windowHeight="11295" firstSheet="1" activeTab="2" xr2:uid="{00000000-000D-0000-FFFF-FFFF00000000}"/>
  </bookViews>
  <sheets>
    <sheet name="Effort Converter" sheetId="19" r:id="rId1"/>
    <sheet name="Rates" sheetId="9" r:id="rId2"/>
    <sheet name="YR 1" sheetId="1" r:id="rId3"/>
    <sheet name="COST SHARE YR 1" sheetId="23" r:id="rId4"/>
    <sheet name="YR 2" sheetId="13" r:id="rId5"/>
    <sheet name="COST SHARE YR 2" sheetId="21" r:id="rId6"/>
    <sheet name="YR 3" sheetId="15" r:id="rId7"/>
    <sheet name="COST SHARE YR 3" sheetId="24" r:id="rId8"/>
    <sheet name="YR 4" sheetId="17" r:id="rId9"/>
    <sheet name="COST SHARE YR 4" sheetId="25" r:id="rId10"/>
    <sheet name="YR 5" sheetId="18" r:id="rId11"/>
    <sheet name="COST SHARE YR 5" sheetId="26" r:id="rId12"/>
    <sheet name="SUM OF 5 YRS" sheetId="4" r:id="rId13"/>
  </sheets>
  <definedNames>
    <definedName name="Modules">Rates!$L$2:$L$11</definedName>
    <definedName name="_xlnm.Print_Area" localSheetId="3">'COST SHARE YR 1'!$O$13:$R$32</definedName>
    <definedName name="_xlnm.Print_Area" localSheetId="5">'COST SHARE YR 2'!$A$1:$M$75</definedName>
    <definedName name="_xlnm.Print_Area" localSheetId="7">'COST SHARE YR 3'!$A$1:$M$75</definedName>
    <definedName name="_xlnm.Print_Area" localSheetId="9">'COST SHARE YR 4'!$A$1:$M$75</definedName>
    <definedName name="_xlnm.Print_Area" localSheetId="11">'COST SHARE YR 5'!$A$1:$M$75</definedName>
    <definedName name="_xlnm.Print_Area" localSheetId="12">'SUM OF 5 YRS'!$A$1:$K$77</definedName>
    <definedName name="_xlnm.Print_Area" localSheetId="2">'YR 1'!$O$13:$R$32</definedName>
    <definedName name="_xlnm.Print_Area" localSheetId="4">'YR 2'!$A$1:$M$75</definedName>
    <definedName name="_xlnm.Print_Area" localSheetId="6">'YR 3'!$A$1:$M$75</definedName>
    <definedName name="_xlnm.Print_Area" localSheetId="8">'YR 4'!$A$1:$M$75</definedName>
    <definedName name="_xlnm.Print_Area" localSheetId="10">'YR 5'!$A$1:$M$75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80" i="4" l="1"/>
  <c r="O79" i="4"/>
  <c r="O78" i="4"/>
  <c r="O77" i="4"/>
  <c r="O76" i="4"/>
  <c r="O75" i="4"/>
  <c r="P80" i="18"/>
  <c r="P80" i="17"/>
  <c r="P80" i="15"/>
  <c r="P80" i="1"/>
  <c r="P80" i="13"/>
  <c r="D12" i="9" l="1"/>
  <c r="T46" i="4" l="1"/>
  <c r="U64" i="26"/>
  <c r="U64" i="18"/>
  <c r="U64" i="25"/>
  <c r="U65" i="17"/>
  <c r="U64" i="24"/>
  <c r="U65" i="15"/>
  <c r="U64" i="21"/>
  <c r="U64" i="13"/>
  <c r="U65" i="23"/>
  <c r="O57" i="4"/>
  <c r="K67" i="26" l="1"/>
  <c r="K67" i="25"/>
  <c r="K67" i="24"/>
  <c r="K67" i="21"/>
  <c r="K67" i="23" l="1"/>
  <c r="P44" i="4" l="1"/>
  <c r="P45" i="4"/>
  <c r="Q45" i="4"/>
  <c r="R45" i="4"/>
  <c r="S45" i="4"/>
  <c r="O45" i="4"/>
  <c r="Q44" i="4"/>
  <c r="R44" i="4"/>
  <c r="S44" i="4"/>
  <c r="O44" i="4"/>
  <c r="P43" i="4"/>
  <c r="Q43" i="4"/>
  <c r="R43" i="4"/>
  <c r="S43" i="4"/>
  <c r="O43" i="4"/>
  <c r="P42" i="4"/>
  <c r="Q42" i="4"/>
  <c r="R42" i="4"/>
  <c r="S42" i="4"/>
  <c r="O42" i="4"/>
  <c r="S46" i="4" l="1"/>
  <c r="R46" i="4"/>
  <c r="Q46" i="4"/>
  <c r="O46" i="4"/>
  <c r="P46" i="4"/>
  <c r="K67" i="18"/>
  <c r="K67" i="17"/>
  <c r="K67" i="15" l="1"/>
  <c r="T61" i="26" l="1"/>
  <c r="Q61" i="25"/>
  <c r="Q61" i="26" s="1"/>
  <c r="R61" i="25"/>
  <c r="R61" i="26" s="1"/>
  <c r="S61" i="25"/>
  <c r="S61" i="26" s="1"/>
  <c r="T61" i="25"/>
  <c r="P61" i="25"/>
  <c r="P61" i="26" s="1"/>
  <c r="Q60" i="25"/>
  <c r="Q60" i="26" s="1"/>
  <c r="R60" i="25"/>
  <c r="R60" i="26" s="1"/>
  <c r="S60" i="25"/>
  <c r="S60" i="26" s="1"/>
  <c r="T60" i="25"/>
  <c r="T60" i="26" s="1"/>
  <c r="P60" i="25"/>
  <c r="P60" i="26" s="1"/>
  <c r="Q61" i="24"/>
  <c r="R61" i="24"/>
  <c r="S61" i="24"/>
  <c r="T61" i="24"/>
  <c r="P61" i="24"/>
  <c r="Q60" i="24"/>
  <c r="R60" i="24"/>
  <c r="S60" i="24"/>
  <c r="T60" i="24"/>
  <c r="P60" i="24"/>
  <c r="Q60" i="21" l="1"/>
  <c r="R60" i="21"/>
  <c r="S60" i="21"/>
  <c r="T60" i="21"/>
  <c r="Q61" i="21"/>
  <c r="R61" i="21"/>
  <c r="S61" i="21"/>
  <c r="T61" i="21"/>
  <c r="P60" i="21"/>
  <c r="P61" i="21"/>
  <c r="S54" i="4" l="1"/>
  <c r="R54" i="4"/>
  <c r="Q54" i="4"/>
  <c r="P54" i="4"/>
  <c r="O54" i="4"/>
  <c r="S55" i="4"/>
  <c r="R55" i="4"/>
  <c r="Q55" i="4"/>
  <c r="P55" i="4"/>
  <c r="O55" i="4"/>
  <c r="L60" i="18" l="1"/>
  <c r="L61" i="18"/>
  <c r="L62" i="18"/>
  <c r="L66" i="18"/>
  <c r="L59" i="18"/>
  <c r="L54" i="18"/>
  <c r="L55" i="18"/>
  <c r="L56" i="18"/>
  <c r="L57" i="18"/>
  <c r="L53" i="18"/>
  <c r="L51" i="18"/>
  <c r="L49" i="18"/>
  <c r="L48" i="18"/>
  <c r="L35" i="18"/>
  <c r="L36" i="18"/>
  <c r="D71" i="26"/>
  <c r="L67" i="18"/>
  <c r="T64" i="26"/>
  <c r="S64" i="26"/>
  <c r="R64" i="26"/>
  <c r="Q64" i="26"/>
  <c r="P64" i="26"/>
  <c r="U63" i="26"/>
  <c r="U62" i="26"/>
  <c r="K57" i="26"/>
  <c r="P54" i="26"/>
  <c r="K51" i="26"/>
  <c r="O49" i="26"/>
  <c r="O48" i="26"/>
  <c r="O47" i="26"/>
  <c r="K47" i="26"/>
  <c r="L47" i="18" s="1"/>
  <c r="O46" i="26"/>
  <c r="K36" i="26"/>
  <c r="K35" i="26"/>
  <c r="P53" i="26" s="1"/>
  <c r="J29" i="26"/>
  <c r="I29" i="26"/>
  <c r="H29" i="26"/>
  <c r="R24" i="26"/>
  <c r="R23" i="26"/>
  <c r="R22" i="26"/>
  <c r="R21" i="26"/>
  <c r="R20" i="26"/>
  <c r="R19" i="26"/>
  <c r="R18" i="26"/>
  <c r="R17" i="26"/>
  <c r="R16" i="26"/>
  <c r="R15" i="26"/>
  <c r="K8" i="26"/>
  <c r="L60" i="17"/>
  <c r="L61" i="17"/>
  <c r="L62" i="17"/>
  <c r="L66" i="17"/>
  <c r="L59" i="17"/>
  <c r="L54" i="17"/>
  <c r="L55" i="17"/>
  <c r="L56" i="17"/>
  <c r="L53" i="17"/>
  <c r="L49" i="17"/>
  <c r="L48" i="17"/>
  <c r="D71" i="25"/>
  <c r="L67" i="17"/>
  <c r="T64" i="25"/>
  <c r="S64" i="25"/>
  <c r="R64" i="25"/>
  <c r="Q64" i="25"/>
  <c r="P64" i="25"/>
  <c r="U63" i="25"/>
  <c r="U62" i="25"/>
  <c r="K57" i="25"/>
  <c r="L57" i="17" s="1"/>
  <c r="K51" i="25"/>
  <c r="L51" i="17" s="1"/>
  <c r="O49" i="25"/>
  <c r="O48" i="25"/>
  <c r="O47" i="25"/>
  <c r="K47" i="25"/>
  <c r="L47" i="17" s="1"/>
  <c r="O46" i="25"/>
  <c r="K36" i="25"/>
  <c r="L36" i="17" s="1"/>
  <c r="K35" i="25"/>
  <c r="P53" i="25" s="1"/>
  <c r="J29" i="25"/>
  <c r="I29" i="25"/>
  <c r="H29" i="25"/>
  <c r="R24" i="25"/>
  <c r="R23" i="25"/>
  <c r="R22" i="25"/>
  <c r="R21" i="25"/>
  <c r="R20" i="25"/>
  <c r="R19" i="25"/>
  <c r="R18" i="25"/>
  <c r="R17" i="25"/>
  <c r="R16" i="25"/>
  <c r="R15" i="25"/>
  <c r="K8" i="25"/>
  <c r="L60" i="15"/>
  <c r="L61" i="15"/>
  <c r="L62" i="15"/>
  <c r="L66" i="15"/>
  <c r="L59" i="15"/>
  <c r="L57" i="15"/>
  <c r="L54" i="15"/>
  <c r="L55" i="15"/>
  <c r="L56" i="15"/>
  <c r="L53" i="15"/>
  <c r="L51" i="15"/>
  <c r="L49" i="15"/>
  <c r="L48" i="15"/>
  <c r="L35" i="15"/>
  <c r="L36" i="15"/>
  <c r="D16" i="23"/>
  <c r="D17" i="23"/>
  <c r="D18" i="23"/>
  <c r="D11" i="23"/>
  <c r="Q25" i="23"/>
  <c r="Q26" i="23"/>
  <c r="Q27" i="23"/>
  <c r="Q28" i="23"/>
  <c r="Q29" i="23"/>
  <c r="Q30" i="23"/>
  <c r="Q31" i="23"/>
  <c r="Q32" i="23"/>
  <c r="Q15" i="21"/>
  <c r="D11" i="21"/>
  <c r="D71" i="24"/>
  <c r="L67" i="15"/>
  <c r="T64" i="24"/>
  <c r="S64" i="24"/>
  <c r="R64" i="24"/>
  <c r="Q64" i="24"/>
  <c r="P64" i="24"/>
  <c r="U63" i="24"/>
  <c r="U62" i="24"/>
  <c r="K57" i="24"/>
  <c r="P54" i="24"/>
  <c r="K51" i="24"/>
  <c r="O49" i="24"/>
  <c r="O48" i="24"/>
  <c r="O47" i="24"/>
  <c r="K47" i="24"/>
  <c r="L47" i="15" s="1"/>
  <c r="O46" i="24"/>
  <c r="K36" i="24"/>
  <c r="K35" i="24"/>
  <c r="P53" i="24" s="1"/>
  <c r="J29" i="24"/>
  <c r="I29" i="24"/>
  <c r="H29" i="24"/>
  <c r="R24" i="24"/>
  <c r="R23" i="24"/>
  <c r="R22" i="24"/>
  <c r="R21" i="24"/>
  <c r="R20" i="24"/>
  <c r="R19" i="24"/>
  <c r="R18" i="24"/>
  <c r="R17" i="24"/>
  <c r="R16" i="24"/>
  <c r="R15" i="24"/>
  <c r="K8" i="24"/>
  <c r="U61" i="26" l="1"/>
  <c r="U61" i="25"/>
  <c r="U61" i="24"/>
  <c r="P54" i="25"/>
  <c r="L35" i="17"/>
  <c r="L60" i="1"/>
  <c r="L62" i="4" s="1"/>
  <c r="L61" i="1"/>
  <c r="L63" i="4" s="1"/>
  <c r="L62" i="1"/>
  <c r="L64" i="4" s="1"/>
  <c r="L66" i="1"/>
  <c r="L68" i="4" s="1"/>
  <c r="L67" i="1"/>
  <c r="L59" i="1"/>
  <c r="L54" i="1"/>
  <c r="L56" i="4" s="1"/>
  <c r="L55" i="1"/>
  <c r="L57" i="4" s="1"/>
  <c r="L56" i="1"/>
  <c r="L58" i="4" s="1"/>
  <c r="L57" i="1"/>
  <c r="L53" i="1"/>
  <c r="L55" i="4" s="1"/>
  <c r="L51" i="1"/>
  <c r="L49" i="1"/>
  <c r="L51" i="4" s="1"/>
  <c r="L48" i="1"/>
  <c r="L50" i="4" s="1"/>
  <c r="L35" i="1"/>
  <c r="L35" i="4" s="1"/>
  <c r="L36" i="1"/>
  <c r="L36" i="4" s="1"/>
  <c r="K47" i="23"/>
  <c r="L47" i="1" s="1"/>
  <c r="D24" i="23"/>
  <c r="O24" i="23" s="1"/>
  <c r="R16" i="23"/>
  <c r="R17" i="23"/>
  <c r="R18" i="23"/>
  <c r="R19" i="23"/>
  <c r="R20" i="23"/>
  <c r="R21" i="23"/>
  <c r="R22" i="23"/>
  <c r="R23" i="23"/>
  <c r="P23" i="23" s="1"/>
  <c r="K23" i="23" s="1"/>
  <c r="L23" i="1" s="1"/>
  <c r="R24" i="23"/>
  <c r="Q16" i="23"/>
  <c r="Q17" i="23"/>
  <c r="Q18" i="23"/>
  <c r="P18" i="23" s="1"/>
  <c r="K18" i="23" s="1"/>
  <c r="L18" i="1" s="1"/>
  <c r="Q19" i="23"/>
  <c r="Q20" i="23"/>
  <c r="Q21" i="23"/>
  <c r="Q22" i="23"/>
  <c r="Q23" i="23"/>
  <c r="Q24" i="23"/>
  <c r="R15" i="23"/>
  <c r="Q15" i="23"/>
  <c r="O18" i="23"/>
  <c r="D19" i="23"/>
  <c r="O40" i="23" s="1"/>
  <c r="D20" i="23"/>
  <c r="O20" i="23" s="1"/>
  <c r="D21" i="23"/>
  <c r="O42" i="23" s="1"/>
  <c r="D22" i="23"/>
  <c r="D23" i="23"/>
  <c r="O16" i="23"/>
  <c r="D15" i="23"/>
  <c r="D71" i="23"/>
  <c r="T65" i="23"/>
  <c r="T67" i="23" s="1"/>
  <c r="S65" i="23"/>
  <c r="S67" i="23" s="1"/>
  <c r="R65" i="23"/>
  <c r="R67" i="23" s="1"/>
  <c r="Q65" i="23"/>
  <c r="Q67" i="23" s="1"/>
  <c r="P65" i="23"/>
  <c r="P67" i="23" s="1"/>
  <c r="U64" i="23"/>
  <c r="U63" i="23"/>
  <c r="K57" i="23"/>
  <c r="K51" i="23"/>
  <c r="O44" i="23"/>
  <c r="O43" i="23"/>
  <c r="O38" i="23"/>
  <c r="K37" i="23"/>
  <c r="P55" i="23" s="1"/>
  <c r="K36" i="23"/>
  <c r="P54" i="23" s="1"/>
  <c r="K35" i="23"/>
  <c r="P53" i="23" s="1"/>
  <c r="F34" i="23"/>
  <c r="K34" i="23" s="1"/>
  <c r="P52" i="23" s="1"/>
  <c r="P32" i="23"/>
  <c r="P31" i="23"/>
  <c r="P30" i="23"/>
  <c r="K33" i="23" s="1"/>
  <c r="P51" i="23" s="1"/>
  <c r="P29" i="23"/>
  <c r="K32" i="23" s="1"/>
  <c r="P50" i="23" s="1"/>
  <c r="J29" i="23"/>
  <c r="I29" i="23"/>
  <c r="H29" i="23"/>
  <c r="P28" i="23"/>
  <c r="K28" i="23" s="1"/>
  <c r="L28" i="1" s="1"/>
  <c r="O28" i="23"/>
  <c r="O49" i="23" s="1"/>
  <c r="P27" i="23"/>
  <c r="P48" i="23" s="1"/>
  <c r="O27" i="23"/>
  <c r="O48" i="23" s="1"/>
  <c r="P26" i="23"/>
  <c r="K26" i="23" s="1"/>
  <c r="L26" i="1" s="1"/>
  <c r="O26" i="23"/>
  <c r="O47" i="23" s="1"/>
  <c r="P25" i="23"/>
  <c r="K25" i="23" s="1"/>
  <c r="L25" i="1" s="1"/>
  <c r="O25" i="23"/>
  <c r="O46" i="23" s="1"/>
  <c r="P24" i="23"/>
  <c r="K24" i="23" s="1"/>
  <c r="L24" i="1" s="1"/>
  <c r="O23" i="23"/>
  <c r="O22" i="23"/>
  <c r="P21" i="23"/>
  <c r="K21" i="23" s="1"/>
  <c r="L21" i="1" s="1"/>
  <c r="O21" i="23"/>
  <c r="P20" i="23"/>
  <c r="K20" i="23" s="1"/>
  <c r="L20" i="1" s="1"/>
  <c r="O19" i="23"/>
  <c r="P17" i="23"/>
  <c r="K17" i="23" s="1"/>
  <c r="L17" i="1" s="1"/>
  <c r="O17" i="23"/>
  <c r="P16" i="23"/>
  <c r="K16" i="23" s="1"/>
  <c r="L16" i="1" s="1"/>
  <c r="T68" i="23" l="1"/>
  <c r="L53" i="4"/>
  <c r="L59" i="4"/>
  <c r="P22" i="23"/>
  <c r="K22" i="23" s="1"/>
  <c r="L22" i="1" s="1"/>
  <c r="O45" i="23"/>
  <c r="P47" i="23"/>
  <c r="L34" i="1"/>
  <c r="L32" i="1"/>
  <c r="L37" i="1"/>
  <c r="L33" i="1"/>
  <c r="P46" i="23"/>
  <c r="P19" i="23"/>
  <c r="P40" i="23" s="1"/>
  <c r="K19" i="23"/>
  <c r="L19" i="1" s="1"/>
  <c r="P44" i="23"/>
  <c r="P38" i="23"/>
  <c r="P42" i="23"/>
  <c r="P39" i="23"/>
  <c r="P37" i="23"/>
  <c r="P15" i="23"/>
  <c r="K15" i="23" s="1"/>
  <c r="L15" i="1" s="1"/>
  <c r="P36" i="23"/>
  <c r="O39" i="23"/>
  <c r="O37" i="23"/>
  <c r="O41" i="23"/>
  <c r="O36" i="23"/>
  <c r="O15" i="23"/>
  <c r="R68" i="23"/>
  <c r="P68" i="23"/>
  <c r="P69" i="23" s="1"/>
  <c r="T69" i="23"/>
  <c r="Q68" i="23"/>
  <c r="P41" i="23"/>
  <c r="P43" i="23"/>
  <c r="P45" i="23"/>
  <c r="P49" i="23"/>
  <c r="U62" i="23"/>
  <c r="K27" i="23"/>
  <c r="L27" i="1" s="1"/>
  <c r="L60" i="13"/>
  <c r="L61" i="13"/>
  <c r="L62" i="13"/>
  <c r="L66" i="13"/>
  <c r="L59" i="13"/>
  <c r="L61" i="4" s="1"/>
  <c r="L57" i="13"/>
  <c r="L54" i="13"/>
  <c r="L55" i="13"/>
  <c r="L56" i="13"/>
  <c r="L53" i="13"/>
  <c r="L51" i="13"/>
  <c r="L49" i="13"/>
  <c r="L48" i="13"/>
  <c r="L35" i="13"/>
  <c r="L36" i="13"/>
  <c r="D71" i="21"/>
  <c r="L67" i="13"/>
  <c r="L69" i="4" s="1"/>
  <c r="T64" i="21"/>
  <c r="T66" i="21" s="1"/>
  <c r="T66" i="24" s="1"/>
  <c r="S64" i="21"/>
  <c r="S66" i="21" s="1"/>
  <c r="R64" i="21"/>
  <c r="R66" i="21" s="1"/>
  <c r="Q64" i="21"/>
  <c r="Q66" i="21" s="1"/>
  <c r="P64" i="21"/>
  <c r="P66" i="21" s="1"/>
  <c r="U63" i="21"/>
  <c r="U62" i="21"/>
  <c r="K57" i="21"/>
  <c r="P54" i="21"/>
  <c r="K51" i="21"/>
  <c r="O49" i="21"/>
  <c r="O48" i="21"/>
  <c r="O47" i="21"/>
  <c r="K47" i="21"/>
  <c r="L47" i="13" s="1"/>
  <c r="L49" i="4" s="1"/>
  <c r="O46" i="21"/>
  <c r="O36" i="21"/>
  <c r="K36" i="21"/>
  <c r="K35" i="21"/>
  <c r="P53" i="21" s="1"/>
  <c r="Q32" i="21"/>
  <c r="P32" i="21" s="1"/>
  <c r="K37" i="21" s="1"/>
  <c r="P55" i="21" s="1"/>
  <c r="Q31" i="21"/>
  <c r="F34" i="21" s="1"/>
  <c r="K34" i="21" s="1"/>
  <c r="Q30" i="21"/>
  <c r="P30" i="21" s="1"/>
  <c r="K33" i="21" s="1"/>
  <c r="Q29" i="21"/>
  <c r="P29" i="21" s="1"/>
  <c r="K32" i="21" s="1"/>
  <c r="J29" i="21"/>
  <c r="I29" i="21"/>
  <c r="H29" i="21"/>
  <c r="Q28" i="21"/>
  <c r="P28" i="21"/>
  <c r="K28" i="21" s="1"/>
  <c r="L28" i="13" s="1"/>
  <c r="Q27" i="21"/>
  <c r="P27" i="21" s="1"/>
  <c r="Q26" i="21"/>
  <c r="P26" i="21" s="1"/>
  <c r="K26" i="21" s="1"/>
  <c r="L26" i="13" s="1"/>
  <c r="Q25" i="21"/>
  <c r="P25" i="21" s="1"/>
  <c r="R24" i="21"/>
  <c r="Q24" i="21"/>
  <c r="R23" i="21"/>
  <c r="Q23" i="21"/>
  <c r="R22" i="21"/>
  <c r="Q22" i="21"/>
  <c r="P22" i="21" s="1"/>
  <c r="K22" i="21" s="1"/>
  <c r="L22" i="13" s="1"/>
  <c r="R21" i="21"/>
  <c r="Q21" i="21"/>
  <c r="P21" i="21" s="1"/>
  <c r="K21" i="21" s="1"/>
  <c r="L21" i="13" s="1"/>
  <c r="R20" i="21"/>
  <c r="Q20" i="21"/>
  <c r="R19" i="21"/>
  <c r="Q19" i="21"/>
  <c r="R18" i="21"/>
  <c r="Q18" i="21"/>
  <c r="P18" i="21" s="1"/>
  <c r="R17" i="21"/>
  <c r="Q17" i="21"/>
  <c r="P17" i="21" s="1"/>
  <c r="K17" i="21" s="1"/>
  <c r="L17" i="13" s="1"/>
  <c r="R16" i="21"/>
  <c r="Q16" i="21"/>
  <c r="R15" i="21"/>
  <c r="P15" i="21" s="1"/>
  <c r="K15" i="21" s="1"/>
  <c r="L15" i="13" s="1"/>
  <c r="D15" i="21"/>
  <c r="O15" i="21" s="1"/>
  <c r="K8" i="21"/>
  <c r="U61" i="21" l="1"/>
  <c r="T66" i="25"/>
  <c r="T66" i="26" s="1"/>
  <c r="S66" i="24"/>
  <c r="S66" i="25" s="1"/>
  <c r="R66" i="24"/>
  <c r="Q66" i="24"/>
  <c r="P66" i="24"/>
  <c r="P31" i="21"/>
  <c r="P50" i="21"/>
  <c r="L32" i="13"/>
  <c r="P52" i="21"/>
  <c r="L34" i="13"/>
  <c r="P51" i="21"/>
  <c r="L33" i="13"/>
  <c r="P16" i="21"/>
  <c r="P38" i="21"/>
  <c r="P20" i="21"/>
  <c r="K20" i="21" s="1"/>
  <c r="L20" i="13" s="1"/>
  <c r="P24" i="21"/>
  <c r="K24" i="21" s="1"/>
  <c r="L24" i="13" s="1"/>
  <c r="P19" i="21"/>
  <c r="K19" i="21" s="1"/>
  <c r="L19" i="13" s="1"/>
  <c r="P23" i="21"/>
  <c r="K23" i="21" s="1"/>
  <c r="L23" i="13" s="1"/>
  <c r="P45" i="21"/>
  <c r="P47" i="21"/>
  <c r="L37" i="13"/>
  <c r="K29" i="23"/>
  <c r="P56" i="23"/>
  <c r="K39" i="23" s="1"/>
  <c r="S68" i="23"/>
  <c r="U68" i="23" s="1"/>
  <c r="K64" i="23" s="1"/>
  <c r="L64" i="1" s="1"/>
  <c r="Q69" i="23"/>
  <c r="U67" i="23"/>
  <c r="R69" i="23"/>
  <c r="P36" i="21"/>
  <c r="P43" i="21"/>
  <c r="P44" i="21"/>
  <c r="P46" i="21"/>
  <c r="K25" i="21"/>
  <c r="L25" i="13" s="1"/>
  <c r="P48" i="21"/>
  <c r="K27" i="21"/>
  <c r="L27" i="13" s="1"/>
  <c r="K18" i="21"/>
  <c r="L18" i="13" s="1"/>
  <c r="P39" i="21"/>
  <c r="P41" i="21"/>
  <c r="P42" i="21"/>
  <c r="K16" i="21"/>
  <c r="P37" i="21"/>
  <c r="P40" i="21"/>
  <c r="P49" i="21"/>
  <c r="S66" i="26" l="1"/>
  <c r="R66" i="25"/>
  <c r="R66" i="26" s="1"/>
  <c r="Q66" i="25"/>
  <c r="Q66" i="26" s="1"/>
  <c r="P66" i="25"/>
  <c r="P66" i="26" s="1"/>
  <c r="K29" i="21"/>
  <c r="L16" i="13"/>
  <c r="K38" i="23"/>
  <c r="L38" i="1" s="1"/>
  <c r="L29" i="1"/>
  <c r="L39" i="1"/>
  <c r="S69" i="23"/>
  <c r="K63" i="23"/>
  <c r="L63" i="1" s="1"/>
  <c r="U69" i="23"/>
  <c r="K38" i="21"/>
  <c r="L38" i="13" s="1"/>
  <c r="L29" i="13"/>
  <c r="P56" i="21"/>
  <c r="K39" i="21" s="1"/>
  <c r="K40" i="23" l="1"/>
  <c r="L40" i="1" s="1"/>
  <c r="K68" i="23"/>
  <c r="L68" i="1" s="1"/>
  <c r="K65" i="23"/>
  <c r="L65" i="1" s="1"/>
  <c r="K40" i="21"/>
  <c r="L40" i="13" s="1"/>
  <c r="L39" i="13"/>
  <c r="K69" i="23" l="1"/>
  <c r="L69" i="1" s="1"/>
  <c r="T61" i="13"/>
  <c r="T62" i="15" s="1"/>
  <c r="T62" i="17" s="1"/>
  <c r="T61" i="18" s="1"/>
  <c r="S61" i="13"/>
  <c r="S62" i="15" s="1"/>
  <c r="S62" i="17" s="1"/>
  <c r="S61" i="18" s="1"/>
  <c r="R61" i="13"/>
  <c r="R62" i="15" s="1"/>
  <c r="R62" i="17" s="1"/>
  <c r="R61" i="18" s="1"/>
  <c r="Q61" i="13"/>
  <c r="Q62" i="15" s="1"/>
  <c r="Q62" i="17" s="1"/>
  <c r="Q61" i="18" s="1"/>
  <c r="P61" i="13"/>
  <c r="P62" i="15" s="1"/>
  <c r="P62" i="17" s="1"/>
  <c r="P61" i="18" s="1"/>
  <c r="T60" i="13"/>
  <c r="T61" i="15" s="1"/>
  <c r="T61" i="17" s="1"/>
  <c r="T60" i="18" s="1"/>
  <c r="S60" i="13"/>
  <c r="S61" i="15" s="1"/>
  <c r="S61" i="17" s="1"/>
  <c r="S60" i="18" s="1"/>
  <c r="R60" i="13"/>
  <c r="R61" i="15" s="1"/>
  <c r="R61" i="17" s="1"/>
  <c r="R60" i="18" s="1"/>
  <c r="Q60" i="13"/>
  <c r="Q61" i="15" s="1"/>
  <c r="Q61" i="17" s="1"/>
  <c r="Q60" i="18" s="1"/>
  <c r="P60" i="13"/>
  <c r="P61" i="15" s="1"/>
  <c r="P61" i="17" s="1"/>
  <c r="P60" i="18" s="1"/>
  <c r="F71" i="23" l="1"/>
  <c r="K71" i="23" s="1"/>
  <c r="D22" i="15"/>
  <c r="D22" i="24" s="1"/>
  <c r="D23" i="15"/>
  <c r="D23" i="24" s="1"/>
  <c r="D24" i="15"/>
  <c r="D24" i="24" s="1"/>
  <c r="D25" i="15"/>
  <c r="D26" i="15"/>
  <c r="D27" i="15"/>
  <c r="D28" i="15"/>
  <c r="K72" i="23" l="1"/>
  <c r="L72" i="1" s="1"/>
  <c r="L71" i="1"/>
  <c r="O44" i="24"/>
  <c r="O23" i="24"/>
  <c r="O22" i="24"/>
  <c r="O43" i="24"/>
  <c r="O24" i="24"/>
  <c r="O45" i="24"/>
  <c r="Q65" i="15"/>
  <c r="P57" i="4"/>
  <c r="Q57" i="4"/>
  <c r="R57" i="4"/>
  <c r="S57" i="4"/>
  <c r="P56" i="4"/>
  <c r="Q56" i="4"/>
  <c r="R56" i="4"/>
  <c r="S56" i="4"/>
  <c r="O56" i="4"/>
  <c r="K73" i="23" l="1"/>
  <c r="K75" i="23" s="1"/>
  <c r="L74" i="1" s="1"/>
  <c r="K74" i="1" s="1"/>
  <c r="H35" i="4"/>
  <c r="H36" i="4"/>
  <c r="H37" i="4"/>
  <c r="B33" i="4"/>
  <c r="B34" i="4"/>
  <c r="B35" i="4"/>
  <c r="B36" i="4"/>
  <c r="B37" i="4"/>
  <c r="H33" i="4"/>
  <c r="H34" i="4"/>
  <c r="H32" i="4"/>
  <c r="B32" i="4"/>
  <c r="P65" i="1"/>
  <c r="P67" i="1" s="1"/>
  <c r="L73" i="1" l="1"/>
  <c r="J29" i="1"/>
  <c r="K36" i="18"/>
  <c r="P54" i="18" s="1"/>
  <c r="K35" i="18"/>
  <c r="P53" i="18" s="1"/>
  <c r="H29" i="18"/>
  <c r="I29" i="18"/>
  <c r="J29" i="18"/>
  <c r="K36" i="15"/>
  <c r="P54" i="15" s="1"/>
  <c r="K36" i="17"/>
  <c r="P54" i="17" s="1"/>
  <c r="K35" i="17"/>
  <c r="P53" i="17" s="1"/>
  <c r="I29" i="17"/>
  <c r="H29" i="17"/>
  <c r="J29" i="17"/>
  <c r="K35" i="15"/>
  <c r="P53" i="15" s="1"/>
  <c r="J29" i="15"/>
  <c r="I29" i="15"/>
  <c r="Q15" i="13"/>
  <c r="Q16" i="13"/>
  <c r="Q17" i="13"/>
  <c r="Q18" i="13"/>
  <c r="Q19" i="13"/>
  <c r="Q20" i="13"/>
  <c r="Q21" i="13"/>
  <c r="Q22" i="13"/>
  <c r="Q23" i="13"/>
  <c r="Q24" i="13"/>
  <c r="Q25" i="13"/>
  <c r="Q26" i="13"/>
  <c r="Q27" i="13"/>
  <c r="Q28" i="13"/>
  <c r="Q29" i="13"/>
  <c r="Q30" i="13"/>
  <c r="Q31" i="13"/>
  <c r="F34" i="13" s="1"/>
  <c r="Q32" i="13"/>
  <c r="K36" i="13" l="1"/>
  <c r="P54" i="13" s="1"/>
  <c r="K35" i="13"/>
  <c r="P53" i="13" s="1"/>
  <c r="J29" i="13"/>
  <c r="I29" i="13"/>
  <c r="H29" i="13"/>
  <c r="O25" i="1"/>
  <c r="O26" i="1"/>
  <c r="O27" i="1"/>
  <c r="O28" i="1"/>
  <c r="K36" i="1"/>
  <c r="K35" i="1"/>
  <c r="P53" i="1" s="1"/>
  <c r="F34" i="1"/>
  <c r="P67" i="21" l="1"/>
  <c r="P68" i="21" s="1"/>
  <c r="P67" i="24"/>
  <c r="P67" i="25"/>
  <c r="K36" i="4"/>
  <c r="P54" i="1"/>
  <c r="H29" i="1"/>
  <c r="I29" i="1"/>
  <c r="D16" i="13"/>
  <c r="D16" i="21" s="1"/>
  <c r="P68" i="25" l="1"/>
  <c r="P68" i="24"/>
  <c r="O37" i="21"/>
  <c r="O16" i="21"/>
  <c r="P65" i="15"/>
  <c r="R65" i="15"/>
  <c r="S65" i="15"/>
  <c r="T65" i="15"/>
  <c r="U64" i="15"/>
  <c r="P76" i="15" s="1"/>
  <c r="P77" i="15" s="1"/>
  <c r="P64" i="13"/>
  <c r="P66" i="13" s="1"/>
  <c r="Q64" i="13"/>
  <c r="R64" i="13"/>
  <c r="S64" i="13"/>
  <c r="T64" i="13"/>
  <c r="U63" i="13"/>
  <c r="P76" i="13" s="1"/>
  <c r="P64" i="18"/>
  <c r="Q64" i="18"/>
  <c r="R64" i="18"/>
  <c r="S64" i="18"/>
  <c r="T64" i="18"/>
  <c r="U63" i="18"/>
  <c r="P76" i="18" s="1"/>
  <c r="P77" i="18" s="1"/>
  <c r="U62" i="18"/>
  <c r="R20" i="18"/>
  <c r="R24" i="18"/>
  <c r="R23" i="18"/>
  <c r="R22" i="18"/>
  <c r="R21" i="18"/>
  <c r="R19" i="18"/>
  <c r="R18" i="18"/>
  <c r="R17" i="18"/>
  <c r="R16" i="18"/>
  <c r="R15" i="18"/>
  <c r="K57" i="18"/>
  <c r="K51" i="18"/>
  <c r="K47" i="18"/>
  <c r="G47" i="4" s="1"/>
  <c r="P65" i="17"/>
  <c r="U64" i="17"/>
  <c r="P76" i="17" s="1"/>
  <c r="P77" i="17" s="1"/>
  <c r="Q65" i="17"/>
  <c r="R65" i="17"/>
  <c r="S65" i="17"/>
  <c r="T65" i="17"/>
  <c r="U63" i="17"/>
  <c r="R24" i="17"/>
  <c r="R23" i="17"/>
  <c r="R22" i="17"/>
  <c r="R21" i="17"/>
  <c r="R20" i="17"/>
  <c r="R19" i="17"/>
  <c r="R18" i="17"/>
  <c r="R17" i="17"/>
  <c r="R16" i="17"/>
  <c r="R15" i="17"/>
  <c r="K57" i="17"/>
  <c r="K51" i="17"/>
  <c r="K47" i="17"/>
  <c r="G46" i="4" s="1"/>
  <c r="K51" i="15"/>
  <c r="U63" i="15"/>
  <c r="K57" i="15"/>
  <c r="K47" i="15"/>
  <c r="G45" i="4" s="1"/>
  <c r="R15" i="15"/>
  <c r="Q15" i="15"/>
  <c r="R16" i="15"/>
  <c r="Q16" i="15"/>
  <c r="R17" i="15"/>
  <c r="R18" i="15"/>
  <c r="R19" i="15"/>
  <c r="R20" i="15"/>
  <c r="R21" i="15"/>
  <c r="R22" i="15"/>
  <c r="R23" i="15"/>
  <c r="R24" i="15"/>
  <c r="Q23" i="15"/>
  <c r="Q23" i="24" s="1"/>
  <c r="P23" i="24" s="1"/>
  <c r="Q22" i="15"/>
  <c r="Q22" i="24" s="1"/>
  <c r="P22" i="24" s="1"/>
  <c r="Q21" i="15"/>
  <c r="Q21" i="24" s="1"/>
  <c r="P21" i="24" s="1"/>
  <c r="Q20" i="15"/>
  <c r="Q20" i="24" s="1"/>
  <c r="P20" i="24" s="1"/>
  <c r="Q19" i="15"/>
  <c r="Q19" i="24" s="1"/>
  <c r="P19" i="24" s="1"/>
  <c r="Q18" i="15"/>
  <c r="Q18" i="24" s="1"/>
  <c r="P18" i="24" s="1"/>
  <c r="Q17" i="15"/>
  <c r="Q17" i="24" s="1"/>
  <c r="P17" i="24" s="1"/>
  <c r="R24" i="13"/>
  <c r="R23" i="13"/>
  <c r="R22" i="13"/>
  <c r="R21" i="13"/>
  <c r="R20" i="13"/>
  <c r="R19" i="13"/>
  <c r="R18" i="13"/>
  <c r="R17" i="13"/>
  <c r="R16" i="13"/>
  <c r="P16" i="13" s="1"/>
  <c r="R15" i="13"/>
  <c r="P15" i="13" s="1"/>
  <c r="K15" i="13" s="1"/>
  <c r="P24" i="1"/>
  <c r="P23" i="1"/>
  <c r="P22" i="1"/>
  <c r="P21" i="1"/>
  <c r="K21" i="1" s="1"/>
  <c r="P20" i="1"/>
  <c r="P19" i="1"/>
  <c r="P18" i="1"/>
  <c r="K18" i="1" s="1"/>
  <c r="P17" i="1"/>
  <c r="P16" i="1"/>
  <c r="P15" i="1"/>
  <c r="P25" i="1"/>
  <c r="K25" i="1" s="1"/>
  <c r="P26" i="1"/>
  <c r="P27" i="1"/>
  <c r="K27" i="1" s="1"/>
  <c r="P28" i="1"/>
  <c r="K28" i="1" s="1"/>
  <c r="P30" i="1"/>
  <c r="K33" i="1" s="1"/>
  <c r="P51" i="1" s="1"/>
  <c r="P31" i="1"/>
  <c r="K34" i="1"/>
  <c r="P52" i="1" s="1"/>
  <c r="K37" i="1"/>
  <c r="S65" i="1"/>
  <c r="S67" i="1" s="1"/>
  <c r="T65" i="1"/>
  <c r="T67" i="1" s="1"/>
  <c r="P68" i="1"/>
  <c r="Q65" i="1"/>
  <c r="Q67" i="1" s="1"/>
  <c r="R65" i="1"/>
  <c r="R67" i="1" s="1"/>
  <c r="K67" i="1"/>
  <c r="K57" i="1"/>
  <c r="K51" i="1"/>
  <c r="K47" i="1"/>
  <c r="G43" i="4" s="1"/>
  <c r="U64" i="1"/>
  <c r="P76" i="1" s="1"/>
  <c r="K67" i="13"/>
  <c r="P25" i="13"/>
  <c r="P26" i="13"/>
  <c r="P27" i="13"/>
  <c r="Q28" i="15"/>
  <c r="Q28" i="24" s="1"/>
  <c r="P28" i="24" s="1"/>
  <c r="P30" i="13"/>
  <c r="K33" i="13" s="1"/>
  <c r="P51" i="13" s="1"/>
  <c r="Q31" i="15"/>
  <c r="Q31" i="24" s="1"/>
  <c r="K34" i="13"/>
  <c r="P52" i="13" s="1"/>
  <c r="K47" i="13"/>
  <c r="G44" i="4" s="1"/>
  <c r="K57" i="13"/>
  <c r="K51" i="13"/>
  <c r="U62" i="13"/>
  <c r="U63" i="1"/>
  <c r="P11" i="19"/>
  <c r="Q11" i="19" s="1"/>
  <c r="M11" i="19"/>
  <c r="N11" i="19" s="1"/>
  <c r="K11" i="19"/>
  <c r="J11" i="19"/>
  <c r="G11" i="19"/>
  <c r="H11" i="19" s="1"/>
  <c r="D11" i="19"/>
  <c r="E11" i="19" s="1"/>
  <c r="B11" i="19"/>
  <c r="D73" i="4"/>
  <c r="D17" i="18"/>
  <c r="D18" i="18"/>
  <c r="D19" i="18"/>
  <c r="D20" i="18"/>
  <c r="D21" i="18"/>
  <c r="D22" i="18"/>
  <c r="D23" i="18"/>
  <c r="D24" i="18"/>
  <c r="D16" i="18"/>
  <c r="D11" i="18"/>
  <c r="D17" i="17"/>
  <c r="D18" i="17"/>
  <c r="D19" i="17"/>
  <c r="D20" i="17"/>
  <c r="D21" i="17"/>
  <c r="D22" i="17"/>
  <c r="D23" i="17"/>
  <c r="D24" i="17"/>
  <c r="D16" i="17"/>
  <c r="D11" i="17"/>
  <c r="D17" i="15"/>
  <c r="D18" i="15"/>
  <c r="D19" i="15"/>
  <c r="D20" i="15"/>
  <c r="D21" i="15"/>
  <c r="O43" i="15"/>
  <c r="O44" i="15"/>
  <c r="O45" i="15"/>
  <c r="D16" i="15"/>
  <c r="D11" i="15"/>
  <c r="D17" i="13"/>
  <c r="D18" i="13"/>
  <c r="D19" i="13"/>
  <c r="D20" i="13"/>
  <c r="D21" i="13"/>
  <c r="D22" i="13"/>
  <c r="D23" i="13"/>
  <c r="D24" i="13"/>
  <c r="O37" i="13"/>
  <c r="D11" i="13"/>
  <c r="D15" i="13" s="1"/>
  <c r="O15" i="13" s="1"/>
  <c r="O38" i="1"/>
  <c r="O39" i="1"/>
  <c r="O40" i="1"/>
  <c r="O41" i="1"/>
  <c r="O42" i="1"/>
  <c r="O43" i="1"/>
  <c r="O44" i="1"/>
  <c r="O45" i="1"/>
  <c r="O37" i="1"/>
  <c r="O36" i="1"/>
  <c r="C12" i="9"/>
  <c r="K8" i="18"/>
  <c r="K8" i="17"/>
  <c r="K8" i="15"/>
  <c r="K8" i="13"/>
  <c r="H29" i="15"/>
  <c r="O18" i="1"/>
  <c r="O19" i="1"/>
  <c r="O20" i="1"/>
  <c r="O21" i="1"/>
  <c r="O22" i="1"/>
  <c r="O23" i="1"/>
  <c r="O24" i="1"/>
  <c r="O17" i="1"/>
  <c r="O16" i="1"/>
  <c r="O15" i="1"/>
  <c r="O49" i="18"/>
  <c r="O48" i="18"/>
  <c r="O47" i="18"/>
  <c r="O46" i="18"/>
  <c r="O49" i="15"/>
  <c r="O48" i="15"/>
  <c r="O47" i="15"/>
  <c r="O46" i="15"/>
  <c r="O49" i="13"/>
  <c r="O48" i="13"/>
  <c r="O47" i="13"/>
  <c r="O46" i="13"/>
  <c r="P32" i="1"/>
  <c r="O49" i="1"/>
  <c r="O48" i="1"/>
  <c r="O47" i="1"/>
  <c r="O46" i="1"/>
  <c r="H28" i="4"/>
  <c r="D28" i="4"/>
  <c r="H27" i="4"/>
  <c r="D27" i="4"/>
  <c r="H26" i="4"/>
  <c r="D26" i="4"/>
  <c r="J24" i="4"/>
  <c r="I24" i="4"/>
  <c r="H24" i="4"/>
  <c r="D24" i="4"/>
  <c r="J23" i="4"/>
  <c r="I23" i="4"/>
  <c r="H23" i="4"/>
  <c r="D23" i="4"/>
  <c r="J22" i="4"/>
  <c r="I22" i="4"/>
  <c r="H22" i="4"/>
  <c r="D22" i="4"/>
  <c r="J21" i="4"/>
  <c r="I21" i="4"/>
  <c r="H21" i="4"/>
  <c r="D21" i="4"/>
  <c r="J20" i="4"/>
  <c r="I20" i="4"/>
  <c r="H20" i="4"/>
  <c r="D20" i="4"/>
  <c r="J19" i="4"/>
  <c r="I19" i="4"/>
  <c r="H19" i="4"/>
  <c r="D19" i="4"/>
  <c r="J18" i="4"/>
  <c r="I18" i="4"/>
  <c r="H18" i="4"/>
  <c r="D18" i="4"/>
  <c r="J17" i="4"/>
  <c r="J15" i="4"/>
  <c r="J16" i="4"/>
  <c r="I17" i="4"/>
  <c r="H17" i="4"/>
  <c r="D17" i="4"/>
  <c r="I16" i="4"/>
  <c r="H16" i="4"/>
  <c r="D16" i="4"/>
  <c r="D71" i="18"/>
  <c r="D71" i="17"/>
  <c r="D71" i="15"/>
  <c r="D71" i="13"/>
  <c r="D71" i="1"/>
  <c r="C13" i="9"/>
  <c r="C14" i="9" s="1"/>
  <c r="D8" i="4"/>
  <c r="K68" i="4"/>
  <c r="D15" i="1"/>
  <c r="K63" i="4"/>
  <c r="K64" i="4"/>
  <c r="K61" i="4"/>
  <c r="K62" i="4"/>
  <c r="P29" i="1"/>
  <c r="K32" i="1" s="1"/>
  <c r="P50" i="1" s="1"/>
  <c r="K8" i="4"/>
  <c r="D11" i="4"/>
  <c r="H15" i="4"/>
  <c r="I15" i="4"/>
  <c r="D25" i="4"/>
  <c r="H25" i="4"/>
  <c r="K50" i="4"/>
  <c r="K51" i="4"/>
  <c r="K52" i="4"/>
  <c r="K54" i="4"/>
  <c r="K55" i="4"/>
  <c r="K56" i="4"/>
  <c r="K57" i="4"/>
  <c r="K58" i="4"/>
  <c r="D13" i="9"/>
  <c r="D14" i="9" s="1"/>
  <c r="D15" i="9" s="1"/>
  <c r="D16" i="9" s="1"/>
  <c r="O16" i="13"/>
  <c r="P67" i="15" l="1"/>
  <c r="P67" i="17" s="1"/>
  <c r="P66" i="18" s="1"/>
  <c r="T66" i="13"/>
  <c r="S66" i="13"/>
  <c r="R66" i="13"/>
  <c r="Q66" i="13"/>
  <c r="Q67" i="15" s="1"/>
  <c r="O47" i="4"/>
  <c r="P67" i="26"/>
  <c r="P68" i="26" s="1"/>
  <c r="T67" i="24"/>
  <c r="T68" i="24" s="1"/>
  <c r="R67" i="24"/>
  <c r="R68" i="24" s="1"/>
  <c r="S67" i="24"/>
  <c r="S68" i="24" s="1"/>
  <c r="S67" i="25"/>
  <c r="O45" i="13"/>
  <c r="D24" i="21"/>
  <c r="O41" i="13"/>
  <c r="D20" i="21"/>
  <c r="D15" i="15"/>
  <c r="O15" i="15" s="1"/>
  <c r="D11" i="24"/>
  <c r="O39" i="15"/>
  <c r="D18" i="24"/>
  <c r="O45" i="17"/>
  <c r="D24" i="25"/>
  <c r="O41" i="17"/>
  <c r="D20" i="25"/>
  <c r="O36" i="18"/>
  <c r="D11" i="26"/>
  <c r="O43" i="18"/>
  <c r="D22" i="26"/>
  <c r="O39" i="18"/>
  <c r="D18" i="26"/>
  <c r="K19" i="24"/>
  <c r="L19" i="15" s="1"/>
  <c r="P40" i="24"/>
  <c r="P44" i="24"/>
  <c r="K23" i="24"/>
  <c r="L23" i="15" s="1"/>
  <c r="O44" i="13"/>
  <c r="D23" i="21"/>
  <c r="O40" i="13"/>
  <c r="D19" i="21"/>
  <c r="O16" i="15"/>
  <c r="D16" i="24"/>
  <c r="O42" i="15"/>
  <c r="D21" i="24"/>
  <c r="O38" i="15"/>
  <c r="D17" i="24"/>
  <c r="O44" i="17"/>
  <c r="D23" i="25"/>
  <c r="O40" i="17"/>
  <c r="D19" i="25"/>
  <c r="O37" i="18"/>
  <c r="D16" i="26"/>
  <c r="O42" i="18"/>
  <c r="D21" i="26"/>
  <c r="O38" i="18"/>
  <c r="D17" i="26"/>
  <c r="F34" i="24"/>
  <c r="K34" i="24" s="1"/>
  <c r="P31" i="24"/>
  <c r="K20" i="24"/>
  <c r="L20" i="15" s="1"/>
  <c r="P41" i="24"/>
  <c r="Q16" i="17"/>
  <c r="Q16" i="25" s="1"/>
  <c r="P16" i="25" s="1"/>
  <c r="Q16" i="24"/>
  <c r="P16" i="24" s="1"/>
  <c r="O43" i="13"/>
  <c r="D22" i="21"/>
  <c r="O18" i="13"/>
  <c r="D18" i="21"/>
  <c r="O41" i="15"/>
  <c r="D20" i="24"/>
  <c r="D15" i="17"/>
  <c r="O15" i="17" s="1"/>
  <c r="D11" i="25"/>
  <c r="O43" i="17"/>
  <c r="D22" i="25"/>
  <c r="O39" i="17"/>
  <c r="D18" i="25"/>
  <c r="O45" i="18"/>
  <c r="D24" i="26"/>
  <c r="O41" i="18"/>
  <c r="D20" i="26"/>
  <c r="K17" i="24"/>
  <c r="L17" i="15" s="1"/>
  <c r="P38" i="24"/>
  <c r="K21" i="24"/>
  <c r="L21" i="15" s="1"/>
  <c r="P42" i="24"/>
  <c r="O42" i="13"/>
  <c r="D21" i="21"/>
  <c r="O38" i="13"/>
  <c r="D17" i="21"/>
  <c r="O40" i="15"/>
  <c r="D19" i="24"/>
  <c r="O37" i="17"/>
  <c r="D16" i="25"/>
  <c r="O42" i="17"/>
  <c r="D21" i="25"/>
  <c r="O38" i="17"/>
  <c r="D17" i="25"/>
  <c r="O44" i="18"/>
  <c r="D23" i="26"/>
  <c r="O40" i="18"/>
  <c r="D19" i="26"/>
  <c r="P49" i="24"/>
  <c r="K28" i="24"/>
  <c r="L28" i="15" s="1"/>
  <c r="K18" i="24"/>
  <c r="L18" i="15" s="1"/>
  <c r="P39" i="24"/>
  <c r="P43" i="24"/>
  <c r="K22" i="24"/>
  <c r="L22" i="15" s="1"/>
  <c r="Q15" i="17"/>
  <c r="Q15" i="25" s="1"/>
  <c r="P15" i="25" s="1"/>
  <c r="Q15" i="24"/>
  <c r="P15" i="24" s="1"/>
  <c r="D15" i="4"/>
  <c r="B13" i="9"/>
  <c r="C15" i="9"/>
  <c r="B14" i="9"/>
  <c r="P36" i="1"/>
  <c r="K15" i="1"/>
  <c r="P44" i="1"/>
  <c r="K23" i="1"/>
  <c r="P47" i="1"/>
  <c r="K26" i="1"/>
  <c r="P38" i="1"/>
  <c r="K17" i="1"/>
  <c r="P40" i="1"/>
  <c r="K19" i="1"/>
  <c r="P37" i="1"/>
  <c r="K16" i="1"/>
  <c r="P41" i="1"/>
  <c r="K20" i="1"/>
  <c r="P45" i="1"/>
  <c r="K24" i="1"/>
  <c r="P43" i="1"/>
  <c r="K22" i="1"/>
  <c r="P37" i="13"/>
  <c r="K16" i="13"/>
  <c r="J29" i="4"/>
  <c r="U62" i="15"/>
  <c r="U61" i="13"/>
  <c r="P55" i="1"/>
  <c r="H29" i="4"/>
  <c r="I29" i="4"/>
  <c r="U62" i="17"/>
  <c r="U61" i="18"/>
  <c r="P77" i="13"/>
  <c r="S68" i="1"/>
  <c r="S69" i="1" s="1"/>
  <c r="U62" i="1"/>
  <c r="K49" i="4"/>
  <c r="U65" i="1"/>
  <c r="P69" i="1"/>
  <c r="P77" i="1"/>
  <c r="P39" i="1"/>
  <c r="O19" i="18"/>
  <c r="O17" i="13"/>
  <c r="O16" i="17"/>
  <c r="P58" i="4"/>
  <c r="O17" i="15"/>
  <c r="O20" i="17"/>
  <c r="O17" i="18"/>
  <c r="S58" i="4"/>
  <c r="O37" i="15"/>
  <c r="O23" i="13"/>
  <c r="O23" i="17"/>
  <c r="Q58" i="4"/>
  <c r="O21" i="15"/>
  <c r="O21" i="18"/>
  <c r="O58" i="4"/>
  <c r="O16" i="18"/>
  <c r="O19" i="17"/>
  <c r="P32" i="13"/>
  <c r="K37" i="13" s="1"/>
  <c r="P55" i="13" s="1"/>
  <c r="O21" i="17"/>
  <c r="O19" i="15"/>
  <c r="O23" i="15"/>
  <c r="O17" i="17"/>
  <c r="P36" i="13"/>
  <c r="O39" i="13"/>
  <c r="O24" i="15"/>
  <c r="O22" i="17"/>
  <c r="O24" i="18"/>
  <c r="O20" i="15"/>
  <c r="K59" i="4"/>
  <c r="K53" i="4"/>
  <c r="R58" i="4"/>
  <c r="O20" i="18"/>
  <c r="O22" i="13"/>
  <c r="O18" i="17"/>
  <c r="O18" i="18"/>
  <c r="O22" i="15"/>
  <c r="O22" i="18"/>
  <c r="P24" i="13"/>
  <c r="O24" i="13"/>
  <c r="O20" i="13"/>
  <c r="O24" i="17"/>
  <c r="O18" i="15"/>
  <c r="P18" i="13"/>
  <c r="P20" i="13"/>
  <c r="O21" i="13"/>
  <c r="O19" i="13"/>
  <c r="O36" i="17"/>
  <c r="O36" i="15"/>
  <c r="K35" i="4"/>
  <c r="P29" i="13"/>
  <c r="K32" i="13" s="1"/>
  <c r="P50" i="13" s="1"/>
  <c r="P31" i="13"/>
  <c r="P17" i="13"/>
  <c r="K17" i="13" s="1"/>
  <c r="K69" i="4"/>
  <c r="P16" i="15"/>
  <c r="Q15" i="18"/>
  <c r="P15" i="17"/>
  <c r="K15" i="17" s="1"/>
  <c r="P15" i="15"/>
  <c r="K15" i="15" s="1"/>
  <c r="O23" i="18"/>
  <c r="Q32" i="15"/>
  <c r="Q32" i="24" s="1"/>
  <c r="P32" i="24" s="1"/>
  <c r="K37" i="24" s="1"/>
  <c r="Q31" i="17"/>
  <c r="P31" i="15"/>
  <c r="Q30" i="15"/>
  <c r="Q30" i="24" s="1"/>
  <c r="P30" i="24" s="1"/>
  <c r="K33" i="24" s="1"/>
  <c r="Q29" i="15"/>
  <c r="Q29" i="24" s="1"/>
  <c r="P29" i="24" s="1"/>
  <c r="K32" i="24" s="1"/>
  <c r="P28" i="15"/>
  <c r="K28" i="15" s="1"/>
  <c r="Q28" i="17"/>
  <c r="Q28" i="25" s="1"/>
  <c r="P28" i="25" s="1"/>
  <c r="P28" i="13"/>
  <c r="P49" i="1"/>
  <c r="K27" i="13"/>
  <c r="P48" i="13"/>
  <c r="Q27" i="15"/>
  <c r="Q27" i="24" s="1"/>
  <c r="P27" i="24" s="1"/>
  <c r="P48" i="1"/>
  <c r="K26" i="13"/>
  <c r="P47" i="13"/>
  <c r="Q26" i="15"/>
  <c r="Q26" i="24" s="1"/>
  <c r="P26" i="24" s="1"/>
  <c r="P46" i="13"/>
  <c r="K25" i="13"/>
  <c r="Q25" i="15"/>
  <c r="Q25" i="24" s="1"/>
  <c r="P25" i="24" s="1"/>
  <c r="P46" i="1"/>
  <c r="Q24" i="15"/>
  <c r="Q24" i="24" s="1"/>
  <c r="P24" i="24" s="1"/>
  <c r="Q23" i="17"/>
  <c r="Q23" i="25" s="1"/>
  <c r="P23" i="25" s="1"/>
  <c r="P23" i="15"/>
  <c r="K23" i="15" s="1"/>
  <c r="P23" i="13"/>
  <c r="K23" i="13" s="1"/>
  <c r="Q22" i="17"/>
  <c r="Q22" i="25" s="1"/>
  <c r="P22" i="25" s="1"/>
  <c r="P22" i="15"/>
  <c r="K22" i="15" s="1"/>
  <c r="P22" i="13"/>
  <c r="K22" i="13" s="1"/>
  <c r="Q21" i="17"/>
  <c r="Q21" i="25" s="1"/>
  <c r="P21" i="25" s="1"/>
  <c r="P21" i="15"/>
  <c r="K21" i="15" s="1"/>
  <c r="P42" i="1"/>
  <c r="P21" i="13"/>
  <c r="K21" i="13" s="1"/>
  <c r="Q20" i="17"/>
  <c r="Q20" i="25" s="1"/>
  <c r="P20" i="25" s="1"/>
  <c r="P20" i="15"/>
  <c r="K20" i="15" s="1"/>
  <c r="Q19" i="17"/>
  <c r="Q19" i="25" s="1"/>
  <c r="P19" i="25" s="1"/>
  <c r="P19" i="15"/>
  <c r="K19" i="15" s="1"/>
  <c r="P19" i="13"/>
  <c r="K19" i="13" s="1"/>
  <c r="Q18" i="17"/>
  <c r="Q18" i="25" s="1"/>
  <c r="P18" i="25" s="1"/>
  <c r="P18" i="15"/>
  <c r="K18" i="15" s="1"/>
  <c r="Q17" i="17"/>
  <c r="Q17" i="25" s="1"/>
  <c r="P17" i="25" s="1"/>
  <c r="P17" i="15"/>
  <c r="K17" i="15" s="1"/>
  <c r="O36" i="13"/>
  <c r="D15" i="18"/>
  <c r="O15" i="18" s="1"/>
  <c r="Q16" i="18" l="1"/>
  <c r="P16" i="17"/>
  <c r="T58" i="4"/>
  <c r="T67" i="15"/>
  <c r="S67" i="15"/>
  <c r="R67" i="15"/>
  <c r="R67" i="17" s="1"/>
  <c r="Q67" i="17"/>
  <c r="Q66" i="18" s="1"/>
  <c r="S68" i="25"/>
  <c r="U66" i="24"/>
  <c r="K63" i="24" s="1"/>
  <c r="Q67" i="24"/>
  <c r="R67" i="25"/>
  <c r="T67" i="21"/>
  <c r="T68" i="21" s="1"/>
  <c r="Q67" i="25"/>
  <c r="P47" i="4" s="1"/>
  <c r="U66" i="25"/>
  <c r="K63" i="25" s="1"/>
  <c r="T67" i="25"/>
  <c r="Q67" i="21"/>
  <c r="Q68" i="21" s="1"/>
  <c r="U66" i="21"/>
  <c r="K63" i="21" s="1"/>
  <c r="S67" i="21"/>
  <c r="S68" i="21" s="1"/>
  <c r="R67" i="21"/>
  <c r="R68" i="21" s="1"/>
  <c r="K20" i="25"/>
  <c r="L20" i="17" s="1"/>
  <c r="P41" i="25"/>
  <c r="K19" i="25"/>
  <c r="L19" i="17" s="1"/>
  <c r="P40" i="25"/>
  <c r="K23" i="25"/>
  <c r="L23" i="17" s="1"/>
  <c r="P44" i="25"/>
  <c r="F34" i="17"/>
  <c r="K34" i="17" s="1"/>
  <c r="P52" i="17" s="1"/>
  <c r="Q31" i="25"/>
  <c r="P16" i="18"/>
  <c r="Q16" i="26"/>
  <c r="P16" i="26" s="1"/>
  <c r="P36" i="24"/>
  <c r="K15" i="24"/>
  <c r="O19" i="26"/>
  <c r="O40" i="26"/>
  <c r="O17" i="25"/>
  <c r="O38" i="25"/>
  <c r="O37" i="25"/>
  <c r="O16" i="25"/>
  <c r="O38" i="21"/>
  <c r="O17" i="21"/>
  <c r="O41" i="26"/>
  <c r="O20" i="26"/>
  <c r="O18" i="25"/>
  <c r="O39" i="25"/>
  <c r="D15" i="25"/>
  <c r="O15" i="25" s="1"/>
  <c r="O36" i="25"/>
  <c r="O39" i="21"/>
  <c r="O18" i="21"/>
  <c r="K16" i="24"/>
  <c r="L16" i="15" s="1"/>
  <c r="P37" i="24"/>
  <c r="O42" i="26"/>
  <c r="O21" i="26"/>
  <c r="O40" i="25"/>
  <c r="O19" i="25"/>
  <c r="O17" i="24"/>
  <c r="O38" i="24"/>
  <c r="O37" i="24"/>
  <c r="O16" i="24"/>
  <c r="O44" i="21"/>
  <c r="O23" i="21"/>
  <c r="O43" i="26"/>
  <c r="O22" i="26"/>
  <c r="O41" i="25"/>
  <c r="O20" i="25"/>
  <c r="O39" i="24"/>
  <c r="O18" i="24"/>
  <c r="O41" i="21"/>
  <c r="O20" i="21"/>
  <c r="P39" i="25"/>
  <c r="K18" i="25"/>
  <c r="L18" i="17" s="1"/>
  <c r="K22" i="25"/>
  <c r="L22" i="17" s="1"/>
  <c r="P43" i="25"/>
  <c r="P45" i="24"/>
  <c r="K24" i="24"/>
  <c r="L24" i="15" s="1"/>
  <c r="P50" i="24"/>
  <c r="L32" i="15"/>
  <c r="P55" i="24"/>
  <c r="L37" i="15"/>
  <c r="P15" i="18"/>
  <c r="K15" i="18" s="1"/>
  <c r="Q15" i="26"/>
  <c r="P15" i="26" s="1"/>
  <c r="K15" i="25"/>
  <c r="L15" i="17" s="1"/>
  <c r="P36" i="25"/>
  <c r="K16" i="25"/>
  <c r="P37" i="25"/>
  <c r="P52" i="24"/>
  <c r="L34" i="15"/>
  <c r="K21" i="25"/>
  <c r="L21" i="17" s="1"/>
  <c r="P42" i="25"/>
  <c r="P47" i="24"/>
  <c r="K26" i="24"/>
  <c r="L26" i="15" s="1"/>
  <c r="K27" i="24"/>
  <c r="L27" i="15" s="1"/>
  <c r="P48" i="24"/>
  <c r="P51" i="24"/>
  <c r="L33" i="15"/>
  <c r="O44" i="26"/>
  <c r="O23" i="26"/>
  <c r="O21" i="25"/>
  <c r="O42" i="25"/>
  <c r="O40" i="24"/>
  <c r="O19" i="24"/>
  <c r="O42" i="21"/>
  <c r="O21" i="21"/>
  <c r="O45" i="26"/>
  <c r="O24" i="26"/>
  <c r="O43" i="25"/>
  <c r="O22" i="25"/>
  <c r="O20" i="24"/>
  <c r="O41" i="24"/>
  <c r="O43" i="21"/>
  <c r="O22" i="21"/>
  <c r="O17" i="26"/>
  <c r="O38" i="26"/>
  <c r="O37" i="26"/>
  <c r="O16" i="26"/>
  <c r="O44" i="25"/>
  <c r="O23" i="25"/>
  <c r="O42" i="24"/>
  <c r="O21" i="24"/>
  <c r="O19" i="21"/>
  <c r="O40" i="21"/>
  <c r="O18" i="26"/>
  <c r="O39" i="26"/>
  <c r="D15" i="26"/>
  <c r="O15" i="26" s="1"/>
  <c r="O36" i="26"/>
  <c r="O45" i="25"/>
  <c r="O24" i="25"/>
  <c r="D15" i="24"/>
  <c r="O15" i="24" s="1"/>
  <c r="O36" i="24"/>
  <c r="O45" i="21"/>
  <c r="O24" i="21"/>
  <c r="K17" i="25"/>
  <c r="L17" i="17" s="1"/>
  <c r="P38" i="25"/>
  <c r="P46" i="24"/>
  <c r="K25" i="24"/>
  <c r="L25" i="15" s="1"/>
  <c r="K28" i="25"/>
  <c r="L28" i="17" s="1"/>
  <c r="P49" i="25"/>
  <c r="B15" i="9"/>
  <c r="C16" i="9"/>
  <c r="B16" i="9" s="1"/>
  <c r="P45" i="13"/>
  <c r="K24" i="13"/>
  <c r="P37" i="18"/>
  <c r="K16" i="18"/>
  <c r="P37" i="15"/>
  <c r="K16" i="15"/>
  <c r="P41" i="13"/>
  <c r="K20" i="13"/>
  <c r="P37" i="17"/>
  <c r="K16" i="17"/>
  <c r="P39" i="13"/>
  <c r="K18" i="13"/>
  <c r="T67" i="13"/>
  <c r="Q67" i="13"/>
  <c r="S67" i="13"/>
  <c r="S68" i="13" s="1"/>
  <c r="R67" i="13"/>
  <c r="T68" i="1"/>
  <c r="T69" i="1" s="1"/>
  <c r="R68" i="1"/>
  <c r="R69" i="1" s="1"/>
  <c r="F34" i="15"/>
  <c r="K34" i="15" s="1"/>
  <c r="P52" i="15" s="1"/>
  <c r="U67" i="1"/>
  <c r="K63" i="1" s="1"/>
  <c r="Q68" i="1"/>
  <c r="P56" i="1"/>
  <c r="K39" i="1" s="1"/>
  <c r="K29" i="1"/>
  <c r="K38" i="1" s="1"/>
  <c r="P38" i="13"/>
  <c r="P36" i="15"/>
  <c r="P36" i="17"/>
  <c r="P36" i="18"/>
  <c r="P32" i="15"/>
  <c r="K37" i="15" s="1"/>
  <c r="P55" i="15" s="1"/>
  <c r="Q32" i="17"/>
  <c r="Q32" i="25" s="1"/>
  <c r="P32" i="25" s="1"/>
  <c r="K37" i="25" s="1"/>
  <c r="P31" i="17"/>
  <c r="Q31" i="18"/>
  <c r="Q31" i="26" s="1"/>
  <c r="P30" i="15"/>
  <c r="K33" i="15" s="1"/>
  <c r="P51" i="15" s="1"/>
  <c r="Q30" i="17"/>
  <c r="Q30" i="25" s="1"/>
  <c r="P30" i="25" s="1"/>
  <c r="K33" i="25" s="1"/>
  <c r="P29" i="15"/>
  <c r="K32" i="15" s="1"/>
  <c r="P50" i="15" s="1"/>
  <c r="Q29" i="17"/>
  <c r="Q29" i="25" s="1"/>
  <c r="P29" i="25" s="1"/>
  <c r="K32" i="25" s="1"/>
  <c r="K28" i="13"/>
  <c r="P49" i="13"/>
  <c r="P28" i="17"/>
  <c r="K28" i="17" s="1"/>
  <c r="Q28" i="18"/>
  <c r="P49" i="15"/>
  <c r="P27" i="15"/>
  <c r="K27" i="15" s="1"/>
  <c r="Q27" i="17"/>
  <c r="Q27" i="25" s="1"/>
  <c r="P27" i="25" s="1"/>
  <c r="P26" i="15"/>
  <c r="K26" i="15" s="1"/>
  <c r="Q26" i="17"/>
  <c r="Q26" i="25" s="1"/>
  <c r="P26" i="25" s="1"/>
  <c r="P25" i="15"/>
  <c r="K25" i="15" s="1"/>
  <c r="Q25" i="17"/>
  <c r="Q25" i="25" s="1"/>
  <c r="P25" i="25" s="1"/>
  <c r="Q24" i="17"/>
  <c r="Q24" i="25" s="1"/>
  <c r="P24" i="25" s="1"/>
  <c r="P24" i="15"/>
  <c r="K24" i="15" s="1"/>
  <c r="P44" i="13"/>
  <c r="P44" i="15"/>
  <c r="P23" i="17"/>
  <c r="K23" i="17" s="1"/>
  <c r="Q23" i="18"/>
  <c r="P43" i="13"/>
  <c r="P43" i="15"/>
  <c r="P22" i="17"/>
  <c r="K22" i="17" s="1"/>
  <c r="Q22" i="18"/>
  <c r="P42" i="15"/>
  <c r="P42" i="13"/>
  <c r="P21" i="17"/>
  <c r="K21" i="17" s="1"/>
  <c r="Q21" i="18"/>
  <c r="P41" i="15"/>
  <c r="Q20" i="18"/>
  <c r="P20" i="17"/>
  <c r="K20" i="17" s="1"/>
  <c r="P40" i="13"/>
  <c r="P40" i="15"/>
  <c r="Q19" i="18"/>
  <c r="P19" i="17"/>
  <c r="K19" i="17" s="1"/>
  <c r="P39" i="15"/>
  <c r="Q18" i="18"/>
  <c r="P18" i="17"/>
  <c r="K18" i="17" s="1"/>
  <c r="P38" i="15"/>
  <c r="Q17" i="18"/>
  <c r="P17" i="17"/>
  <c r="K17" i="17" s="1"/>
  <c r="T67" i="17" l="1"/>
  <c r="T66" i="18" s="1"/>
  <c r="S67" i="17"/>
  <c r="S66" i="18" s="1"/>
  <c r="R66" i="18"/>
  <c r="Q68" i="25"/>
  <c r="T68" i="25"/>
  <c r="Q67" i="26"/>
  <c r="Q68" i="26" s="1"/>
  <c r="R47" i="4"/>
  <c r="S67" i="26"/>
  <c r="S68" i="26" s="1"/>
  <c r="R68" i="25"/>
  <c r="U67" i="21"/>
  <c r="K64" i="21" s="1"/>
  <c r="L64" i="13" s="1"/>
  <c r="L63" i="13"/>
  <c r="L63" i="17"/>
  <c r="U68" i="21"/>
  <c r="Q68" i="24"/>
  <c r="U68" i="24" s="1"/>
  <c r="U67" i="24"/>
  <c r="K64" i="24" s="1"/>
  <c r="L64" i="15" s="1"/>
  <c r="U67" i="25"/>
  <c r="K64" i="25" s="1"/>
  <c r="L64" i="17" s="1"/>
  <c r="L63" i="15"/>
  <c r="P21" i="18"/>
  <c r="K21" i="18" s="1"/>
  <c r="Q21" i="26"/>
  <c r="P21" i="26" s="1"/>
  <c r="P22" i="18"/>
  <c r="K22" i="18" s="1"/>
  <c r="Q22" i="26"/>
  <c r="P22" i="26" s="1"/>
  <c r="P23" i="18"/>
  <c r="K23" i="18" s="1"/>
  <c r="Q23" i="26"/>
  <c r="P23" i="26" s="1"/>
  <c r="K26" i="25"/>
  <c r="L26" i="17" s="1"/>
  <c r="P47" i="25"/>
  <c r="K15" i="26"/>
  <c r="L15" i="18" s="1"/>
  <c r="P36" i="26"/>
  <c r="K29" i="24"/>
  <c r="L15" i="15"/>
  <c r="P31" i="25"/>
  <c r="F34" i="25"/>
  <c r="K34" i="25" s="1"/>
  <c r="P17" i="18"/>
  <c r="K17" i="18" s="1"/>
  <c r="Q17" i="26"/>
  <c r="P17" i="26" s="1"/>
  <c r="P28" i="18"/>
  <c r="K28" i="18" s="1"/>
  <c r="Q28" i="26"/>
  <c r="P28" i="26" s="1"/>
  <c r="P50" i="25"/>
  <c r="L32" i="17"/>
  <c r="P31" i="26"/>
  <c r="F34" i="26"/>
  <c r="K34" i="26" s="1"/>
  <c r="P56" i="24"/>
  <c r="K39" i="24" s="1"/>
  <c r="L39" i="15" s="1"/>
  <c r="K24" i="25"/>
  <c r="L24" i="17" s="1"/>
  <c r="P45" i="25"/>
  <c r="P19" i="18"/>
  <c r="K19" i="18" s="1"/>
  <c r="Q19" i="26"/>
  <c r="P19" i="26" s="1"/>
  <c r="P20" i="18"/>
  <c r="K20" i="18" s="1"/>
  <c r="Q20" i="26"/>
  <c r="P20" i="26" s="1"/>
  <c r="P46" i="25"/>
  <c r="K25" i="25"/>
  <c r="L25" i="17" s="1"/>
  <c r="K27" i="25"/>
  <c r="L27" i="17" s="1"/>
  <c r="P48" i="25"/>
  <c r="P37" i="26"/>
  <c r="K16" i="26"/>
  <c r="P18" i="18"/>
  <c r="K18" i="18" s="1"/>
  <c r="Q18" i="26"/>
  <c r="P18" i="26" s="1"/>
  <c r="P51" i="25"/>
  <c r="L33" i="17"/>
  <c r="P55" i="25"/>
  <c r="L37" i="17"/>
  <c r="L16" i="17"/>
  <c r="K40" i="1"/>
  <c r="P31" i="18"/>
  <c r="F34" i="18"/>
  <c r="T68" i="13"/>
  <c r="R68" i="13"/>
  <c r="Q69" i="1"/>
  <c r="U68" i="1"/>
  <c r="P56" i="13"/>
  <c r="K29" i="13"/>
  <c r="K16" i="4"/>
  <c r="K15" i="4"/>
  <c r="Q32" i="18"/>
  <c r="Q32" i="26" s="1"/>
  <c r="P32" i="26" s="1"/>
  <c r="K37" i="26" s="1"/>
  <c r="P32" i="17"/>
  <c r="K37" i="17" s="1"/>
  <c r="P55" i="17" s="1"/>
  <c r="P30" i="17"/>
  <c r="K33" i="17" s="1"/>
  <c r="P51" i="17" s="1"/>
  <c r="Q30" i="18"/>
  <c r="Q29" i="18"/>
  <c r="Q29" i="26" s="1"/>
  <c r="P29" i="26" s="1"/>
  <c r="K32" i="26" s="1"/>
  <c r="P29" i="17"/>
  <c r="K32" i="17" s="1"/>
  <c r="P50" i="17" s="1"/>
  <c r="P49" i="17"/>
  <c r="P27" i="17"/>
  <c r="K27" i="17" s="1"/>
  <c r="Q27" i="18"/>
  <c r="P48" i="15"/>
  <c r="P26" i="17"/>
  <c r="K26" i="17" s="1"/>
  <c r="Q26" i="18"/>
  <c r="P47" i="15"/>
  <c r="P46" i="15"/>
  <c r="P25" i="17"/>
  <c r="K25" i="17" s="1"/>
  <c r="Q25" i="18"/>
  <c r="P24" i="17"/>
  <c r="K24" i="17" s="1"/>
  <c r="Q24" i="18"/>
  <c r="P45" i="15"/>
  <c r="P44" i="17"/>
  <c r="P43" i="18"/>
  <c r="P43" i="17"/>
  <c r="P42" i="18"/>
  <c r="P42" i="17"/>
  <c r="P41" i="17"/>
  <c r="P40" i="17"/>
  <c r="P39" i="17"/>
  <c r="P39" i="18"/>
  <c r="P38" i="17"/>
  <c r="P38" i="18"/>
  <c r="P49" i="18" l="1"/>
  <c r="P40" i="18"/>
  <c r="P44" i="18"/>
  <c r="P41" i="18"/>
  <c r="U68" i="25"/>
  <c r="K65" i="21"/>
  <c r="L65" i="13" s="1"/>
  <c r="K68" i="21"/>
  <c r="K69" i="21" s="1"/>
  <c r="F71" i="21" s="1"/>
  <c r="K71" i="21" s="1"/>
  <c r="Q47" i="4"/>
  <c r="R67" i="26"/>
  <c r="U66" i="26"/>
  <c r="K63" i="26" s="1"/>
  <c r="L63" i="18" s="1"/>
  <c r="L65" i="4" s="1"/>
  <c r="S47" i="4"/>
  <c r="T67" i="26"/>
  <c r="T68" i="26" s="1"/>
  <c r="K65" i="24"/>
  <c r="L65" i="15" s="1"/>
  <c r="L15" i="4"/>
  <c r="K68" i="24"/>
  <c r="L68" i="15" s="1"/>
  <c r="K29" i="25"/>
  <c r="K38" i="25" s="1"/>
  <c r="L38" i="17" s="1"/>
  <c r="K65" i="25"/>
  <c r="L65" i="17" s="1"/>
  <c r="K68" i="25"/>
  <c r="L68" i="17" s="1"/>
  <c r="P26" i="18"/>
  <c r="K26" i="18" s="1"/>
  <c r="Q26" i="26"/>
  <c r="P26" i="26" s="1"/>
  <c r="P50" i="26"/>
  <c r="L32" i="18"/>
  <c r="L32" i="4" s="1"/>
  <c r="P55" i="26"/>
  <c r="L37" i="18"/>
  <c r="L37" i="4" s="1"/>
  <c r="K17" i="26"/>
  <c r="L17" i="18" s="1"/>
  <c r="L17" i="4" s="1"/>
  <c r="P38" i="26"/>
  <c r="P30" i="18"/>
  <c r="K33" i="18" s="1"/>
  <c r="P51" i="18" s="1"/>
  <c r="Q30" i="26"/>
  <c r="P30" i="26" s="1"/>
  <c r="K33" i="26" s="1"/>
  <c r="L16" i="18"/>
  <c r="L16" i="4" s="1"/>
  <c r="K19" i="26"/>
  <c r="L19" i="18" s="1"/>
  <c r="L19" i="4" s="1"/>
  <c r="P40" i="26"/>
  <c r="K38" i="24"/>
  <c r="L29" i="15"/>
  <c r="K23" i="26"/>
  <c r="L23" i="18" s="1"/>
  <c r="L23" i="4" s="1"/>
  <c r="P44" i="26"/>
  <c r="K21" i="26"/>
  <c r="L21" i="18" s="1"/>
  <c r="L21" i="4" s="1"/>
  <c r="P42" i="26"/>
  <c r="P24" i="18"/>
  <c r="K24" i="18" s="1"/>
  <c r="Q24" i="26"/>
  <c r="P24" i="26" s="1"/>
  <c r="P52" i="26"/>
  <c r="L34" i="18"/>
  <c r="K28" i="26"/>
  <c r="L28" i="18" s="1"/>
  <c r="L28" i="4" s="1"/>
  <c r="P49" i="26"/>
  <c r="P52" i="25"/>
  <c r="P56" i="25" s="1"/>
  <c r="K39" i="25" s="1"/>
  <c r="L34" i="17"/>
  <c r="L34" i="4" s="1"/>
  <c r="P25" i="18"/>
  <c r="K25" i="18" s="1"/>
  <c r="Q25" i="26"/>
  <c r="P25" i="26" s="1"/>
  <c r="P27" i="18"/>
  <c r="K27" i="18" s="1"/>
  <c r="Q27" i="26"/>
  <c r="P27" i="26" s="1"/>
  <c r="K18" i="26"/>
  <c r="L18" i="18" s="1"/>
  <c r="L18" i="4" s="1"/>
  <c r="P39" i="26"/>
  <c r="K20" i="26"/>
  <c r="L20" i="18" s="1"/>
  <c r="L20" i="4" s="1"/>
  <c r="P41" i="26"/>
  <c r="K22" i="26"/>
  <c r="L22" i="18" s="1"/>
  <c r="L22" i="4" s="1"/>
  <c r="P43" i="26"/>
  <c r="R59" i="4"/>
  <c r="S68" i="17"/>
  <c r="S69" i="17" s="1"/>
  <c r="R68" i="17"/>
  <c r="R69" i="17" s="1"/>
  <c r="T68" i="17"/>
  <c r="T69" i="17" s="1"/>
  <c r="K39" i="13"/>
  <c r="T68" i="15"/>
  <c r="T69" i="15" s="1"/>
  <c r="Q59" i="4"/>
  <c r="K33" i="4"/>
  <c r="P56" i="15"/>
  <c r="K39" i="15" s="1"/>
  <c r="K29" i="15"/>
  <c r="K64" i="1"/>
  <c r="P78" i="1" s="1"/>
  <c r="U69" i="1"/>
  <c r="K28" i="4"/>
  <c r="K20" i="4"/>
  <c r="K18" i="4"/>
  <c r="K22" i="4"/>
  <c r="K23" i="4"/>
  <c r="K21" i="4"/>
  <c r="K19" i="4"/>
  <c r="P32" i="18"/>
  <c r="K37" i="18" s="1"/>
  <c r="P29" i="18"/>
  <c r="K32" i="18" s="1"/>
  <c r="P50" i="18" s="1"/>
  <c r="K34" i="18"/>
  <c r="P52" i="18" s="1"/>
  <c r="P48" i="18"/>
  <c r="P48" i="17"/>
  <c r="P47" i="18"/>
  <c r="P47" i="17"/>
  <c r="P46" i="18"/>
  <c r="P46" i="17"/>
  <c r="P45" i="17"/>
  <c r="K17" i="4"/>
  <c r="P45" i="18" l="1"/>
  <c r="L29" i="17"/>
  <c r="L69" i="13"/>
  <c r="L68" i="13"/>
  <c r="R68" i="26"/>
  <c r="U68" i="26" s="1"/>
  <c r="U67" i="26"/>
  <c r="K64" i="26" s="1"/>
  <c r="K65" i="26" s="1"/>
  <c r="L65" i="18" s="1"/>
  <c r="L71" i="13"/>
  <c r="K72" i="21"/>
  <c r="P48" i="26"/>
  <c r="K27" i="26"/>
  <c r="L27" i="18" s="1"/>
  <c r="L27" i="4" s="1"/>
  <c r="K40" i="25"/>
  <c r="L39" i="17"/>
  <c r="L38" i="15"/>
  <c r="K40" i="24"/>
  <c r="K26" i="26"/>
  <c r="L26" i="18" s="1"/>
  <c r="L26" i="4" s="1"/>
  <c r="P47" i="26"/>
  <c r="K25" i="26"/>
  <c r="L25" i="18" s="1"/>
  <c r="L25" i="4" s="1"/>
  <c r="P46" i="26"/>
  <c r="K24" i="26"/>
  <c r="L24" i="18" s="1"/>
  <c r="L24" i="4" s="1"/>
  <c r="P45" i="26"/>
  <c r="P51" i="26"/>
  <c r="L33" i="18"/>
  <c r="L33" i="4" s="1"/>
  <c r="S67" i="18"/>
  <c r="S68" i="18" s="1"/>
  <c r="T67" i="18"/>
  <c r="T68" i="18" s="1"/>
  <c r="S59" i="4"/>
  <c r="K29" i="18"/>
  <c r="K38" i="18" s="1"/>
  <c r="P55" i="18"/>
  <c r="P56" i="18" s="1"/>
  <c r="K37" i="4"/>
  <c r="P56" i="17"/>
  <c r="K39" i="17" s="1"/>
  <c r="R67" i="18"/>
  <c r="R68" i="18" s="1"/>
  <c r="K32" i="4"/>
  <c r="K29" i="17"/>
  <c r="K68" i="1"/>
  <c r="K65" i="1"/>
  <c r="K25" i="4"/>
  <c r="K24" i="4"/>
  <c r="K26" i="4"/>
  <c r="K27" i="4"/>
  <c r="K34" i="4"/>
  <c r="L64" i="18" l="1"/>
  <c r="L66" i="4" s="1"/>
  <c r="L67" i="4" s="1"/>
  <c r="L70" i="4" s="1"/>
  <c r="K68" i="26"/>
  <c r="L68" i="18" s="1"/>
  <c r="P56" i="26"/>
  <c r="K39" i="26" s="1"/>
  <c r="L39" i="18" s="1"/>
  <c r="L39" i="4" s="1"/>
  <c r="L29" i="4"/>
  <c r="L38" i="4" s="1"/>
  <c r="L72" i="13"/>
  <c r="K73" i="21"/>
  <c r="L40" i="17"/>
  <c r="K69" i="25"/>
  <c r="L40" i="15"/>
  <c r="K69" i="24"/>
  <c r="K29" i="26"/>
  <c r="K29" i="4"/>
  <c r="K38" i="4" s="1"/>
  <c r="K39" i="18"/>
  <c r="K39" i="4"/>
  <c r="L40" i="4" l="1"/>
  <c r="L71" i="4"/>
  <c r="K75" i="21"/>
  <c r="L74" i="13" s="1"/>
  <c r="K74" i="13" s="1"/>
  <c r="L73" i="13"/>
  <c r="F71" i="25"/>
  <c r="K71" i="25" s="1"/>
  <c r="L69" i="17"/>
  <c r="K38" i="26"/>
  <c r="L29" i="18"/>
  <c r="L69" i="15"/>
  <c r="F71" i="24"/>
  <c r="K71" i="24" s="1"/>
  <c r="K40" i="4"/>
  <c r="L38" i="18" l="1"/>
  <c r="K40" i="26"/>
  <c r="K72" i="24"/>
  <c r="L71" i="15"/>
  <c r="L72" i="15" s="1"/>
  <c r="K72" i="25"/>
  <c r="L71" i="17"/>
  <c r="K69" i="1"/>
  <c r="K73" i="24" l="1"/>
  <c r="K75" i="24" s="1"/>
  <c r="L74" i="15" s="1"/>
  <c r="K74" i="15" s="1"/>
  <c r="L40" i="18"/>
  <c r="K69" i="26"/>
  <c r="K73" i="25"/>
  <c r="L72" i="17"/>
  <c r="F71" i="1"/>
  <c r="K78" i="1"/>
  <c r="L73" i="15" l="1"/>
  <c r="F71" i="26"/>
  <c r="K71" i="26" s="1"/>
  <c r="L73" i="4" s="1"/>
  <c r="L69" i="18"/>
  <c r="L73" i="17"/>
  <c r="K75" i="25"/>
  <c r="L74" i="17" s="1"/>
  <c r="K74" i="17" s="1"/>
  <c r="K71" i="1"/>
  <c r="K72" i="1" s="1"/>
  <c r="K73" i="1" s="1"/>
  <c r="K75" i="1" s="1"/>
  <c r="Q11" i="1"/>
  <c r="O64" i="4"/>
  <c r="K72" i="26" l="1"/>
  <c r="L74" i="4" s="1"/>
  <c r="L75" i="4" s="1"/>
  <c r="L71" i="18"/>
  <c r="K38" i="13"/>
  <c r="K40" i="13" s="1"/>
  <c r="K73" i="26" l="1"/>
  <c r="L72" i="18"/>
  <c r="K38" i="15"/>
  <c r="K75" i="26" l="1"/>
  <c r="L74" i="18" s="1"/>
  <c r="K74" i="18" s="1"/>
  <c r="L73" i="18"/>
  <c r="K40" i="15"/>
  <c r="K38" i="17"/>
  <c r="K40" i="17" s="1"/>
  <c r="K76" i="4" l="1"/>
  <c r="K40" i="18"/>
  <c r="S68" i="15" l="1"/>
  <c r="S69" i="15" s="1"/>
  <c r="R68" i="15"/>
  <c r="R69" i="15" s="1"/>
  <c r="P79" i="1" l="1"/>
  <c r="Q68" i="15"/>
  <c r="Q68" i="13"/>
  <c r="P59" i="4" l="1"/>
  <c r="Q69" i="15"/>
  <c r="Q68" i="17" l="1"/>
  <c r="Q69" i="17" s="1"/>
  <c r="Q67" i="18"/>
  <c r="Q68" i="18" s="1"/>
  <c r="P67" i="13"/>
  <c r="U67" i="13" s="1"/>
  <c r="K64" i="13" s="1"/>
  <c r="U66" i="13"/>
  <c r="K63" i="13" s="1"/>
  <c r="P68" i="15"/>
  <c r="U68" i="15" s="1"/>
  <c r="K64" i="15" s="1"/>
  <c r="P78" i="15" s="1"/>
  <c r="P79" i="15" s="1"/>
  <c r="P69" i="15" l="1"/>
  <c r="U69" i="15" s="1"/>
  <c r="K68" i="13"/>
  <c r="K69" i="13" s="1"/>
  <c r="K65" i="13"/>
  <c r="P78" i="13"/>
  <c r="O59" i="4"/>
  <c r="P68" i="13"/>
  <c r="U68" i="13" s="1"/>
  <c r="U67" i="15"/>
  <c r="K63" i="15" s="1"/>
  <c r="U66" i="18" l="1"/>
  <c r="K63" i="18" s="1"/>
  <c r="P67" i="18"/>
  <c r="U67" i="18" s="1"/>
  <c r="K64" i="18" s="1"/>
  <c r="P78" i="18" s="1"/>
  <c r="P79" i="18" s="1"/>
  <c r="P79" i="13"/>
  <c r="P68" i="17"/>
  <c r="U68" i="17" s="1"/>
  <c r="K64" i="17" s="1"/>
  <c r="U67" i="17"/>
  <c r="K63" i="17" s="1"/>
  <c r="K65" i="15"/>
  <c r="K68" i="15"/>
  <c r="K69" i="15" s="1"/>
  <c r="F71" i="13"/>
  <c r="K78" i="13"/>
  <c r="P68" i="18" l="1"/>
  <c r="U68" i="18" s="1"/>
  <c r="K71" i="13"/>
  <c r="F71" i="15"/>
  <c r="K71" i="15" s="1"/>
  <c r="K72" i="15" s="1"/>
  <c r="K73" i="15" s="1"/>
  <c r="K75" i="15" s="1"/>
  <c r="K78" i="15"/>
  <c r="K68" i="18"/>
  <c r="K69" i="18" s="1"/>
  <c r="K65" i="18"/>
  <c r="P78" i="17"/>
  <c r="P79" i="17" s="1"/>
  <c r="K66" i="4"/>
  <c r="P69" i="17"/>
  <c r="U69" i="17" s="1"/>
  <c r="Q10" i="13"/>
  <c r="O65" i="4"/>
  <c r="K68" i="17"/>
  <c r="K69" i="17" s="1"/>
  <c r="K65" i="17"/>
  <c r="K65" i="4"/>
  <c r="K77" i="17" l="1"/>
  <c r="F71" i="17"/>
  <c r="K71" i="17" s="1"/>
  <c r="K72" i="17" s="1"/>
  <c r="K73" i="17" s="1"/>
  <c r="K75" i="17" s="1"/>
  <c r="O66" i="4"/>
  <c r="Q10" i="15"/>
  <c r="K67" i="4"/>
  <c r="K70" i="4" s="1"/>
  <c r="K71" i="4" s="1"/>
  <c r="K78" i="18"/>
  <c r="F71" i="18"/>
  <c r="K71" i="18" s="1"/>
  <c r="K72" i="18" s="1"/>
  <c r="K73" i="18" s="1"/>
  <c r="K75" i="18" s="1"/>
  <c r="K72" i="13"/>
  <c r="K73" i="13" s="1"/>
  <c r="K75" i="13" s="1"/>
  <c r="L79" i="4" l="1"/>
  <c r="F73" i="4"/>
  <c r="G73" i="4"/>
  <c r="O68" i="4"/>
  <c r="Q10" i="18"/>
  <c r="K73" i="4"/>
  <c r="K74" i="4" s="1"/>
  <c r="K75" i="4" s="1"/>
  <c r="K77" i="4" s="1"/>
  <c r="O67" i="4"/>
  <c r="Q10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Charlotte Stalvey</author>
    <author>HAY, MICHELE</author>
    <author>cstalvey</author>
  </authors>
  <commentList>
    <comment ref="D11" authorId="0" shapeId="0" xr:uid="{D37504FD-AAFD-47F3-8F7C-AA8794943D86}">
      <text>
        <r>
          <rPr>
            <b/>
            <sz val="9"/>
            <color indexed="81"/>
            <rFont val="Tahoma"/>
            <family val="2"/>
          </rPr>
          <t>Start here
List personnel below 
Add salaries in column 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5" authorId="0" shapeId="0" xr:uid="{63EB49F6-A308-4DE4-A55E-45DE804610DC}">
      <text>
        <r>
          <rPr>
            <sz val="9"/>
            <color indexed="81"/>
            <rFont val="Tahoma"/>
            <family val="2"/>
          </rPr>
          <t>Set Hourly Rate on RATES Tab</t>
        </r>
      </text>
    </comment>
    <comment ref="E52" authorId="1" shapeId="0" xr:uid="{D3627A7E-BD83-42EA-9F84-F58D5B1B2E5D}">
      <text>
        <r>
          <rPr>
            <sz val="9"/>
            <color indexed="81"/>
            <rFont val="Tahoma"/>
            <family val="2"/>
          </rPr>
          <t>Non USC employees benefitting from training or conference projects</t>
        </r>
      </text>
    </comment>
    <comment ref="K63" authorId="0" shapeId="0" xr:uid="{172AA621-B4E7-493B-8C23-D902B83E2613}">
      <text>
        <r>
          <rPr>
            <sz val="9"/>
            <color indexed="81"/>
            <rFont val="Tahoma"/>
            <family val="2"/>
          </rPr>
          <t>The subcontract numbers are automatically added from the subcontract table to the right.</t>
        </r>
      </text>
    </comment>
    <comment ref="P63" authorId="0" shapeId="0" xr:uid="{E018F623-29A9-4A1C-8D70-F470B27E8C1F}">
      <text>
        <r>
          <rPr>
            <sz val="9"/>
            <color indexed="81"/>
            <rFont val="Tahoma"/>
            <family val="2"/>
          </rPr>
          <t>Enter the sub's direct cost for the 1st year.</t>
        </r>
      </text>
    </comment>
    <comment ref="P64" authorId="0" shapeId="0" xr:uid="{6B826504-4A5F-40A4-B8D6-7029F4802C28}">
      <text>
        <r>
          <rPr>
            <sz val="9"/>
            <color indexed="81"/>
            <rFont val="Tahoma"/>
            <family val="2"/>
          </rPr>
          <t xml:space="preserve">Enter the sub's indirect cost from their budget here. </t>
        </r>
      </text>
    </comment>
    <comment ref="O67" authorId="0" shapeId="0" xr:uid="{0670FD66-66F6-4225-B65F-7222252BB74C}">
      <text>
        <r>
          <rPr>
            <sz val="9"/>
            <color indexed="81"/>
            <rFont val="Tahoma"/>
            <family val="2"/>
          </rPr>
          <t xml:space="preserve">We use the 1st $50,000 of the subcontract's budget to calculate our own IDC.  Only enter up to $50k. If this does not meet the $50,000 cap, then continue on year 2 and so on until reaching $50,000 cumulatively.  </t>
        </r>
      </text>
    </comment>
    <comment ref="P67" authorId="0" shapeId="0" xr:uid="{E98F01F0-33BD-4194-B135-3FDF92E55B03}">
      <text>
        <r>
          <rPr>
            <sz val="9"/>
            <color indexed="81"/>
            <rFont val="Tahoma"/>
            <family val="2"/>
          </rPr>
          <t xml:space="preserve">If the Sub's total budget is over $50,000, this should show only $50,000.  If the Sub's total is under $50,000, this should show that full amount. </t>
        </r>
      </text>
    </comment>
    <comment ref="U67" authorId="0" shapeId="0" xr:uid="{EB933AD9-A0CD-4C61-A48D-C9698EDEDF15}">
      <text>
        <r>
          <rPr>
            <sz val="9"/>
            <color indexed="81"/>
            <rFont val="Tahoma"/>
            <family val="2"/>
          </rPr>
          <t xml:space="preserve">These numbers will transfer to column K. </t>
        </r>
      </text>
    </comment>
    <comment ref="P68" authorId="0" shapeId="0" xr:uid="{402985B0-B2DC-469D-A9E5-26319ED0608C}">
      <text>
        <r>
          <rPr>
            <sz val="9"/>
            <color indexed="81"/>
            <rFont val="Tahoma"/>
            <family val="2"/>
          </rPr>
          <t>Amount of sub's budget remaining after IDC calculations.</t>
        </r>
      </text>
    </comment>
    <comment ref="U69" authorId="0" shapeId="0" xr:uid="{0557BCB3-72F7-45E1-8DF4-4EF93B14CD8A}">
      <text>
        <r>
          <rPr>
            <sz val="9"/>
            <color indexed="81"/>
            <rFont val="Tahoma"/>
            <family val="2"/>
          </rPr>
          <t>Matches K65</t>
        </r>
      </text>
    </comment>
    <comment ref="F71" authorId="2" shapeId="0" xr:uid="{00000000-0006-0000-0200-000001000000}">
      <text>
        <r>
          <rPr>
            <sz val="9"/>
            <color indexed="81"/>
            <rFont val="Tahoma"/>
            <family val="2"/>
          </rPr>
          <t>MTDC</t>
        </r>
      </text>
    </comment>
    <comment ref="O74" authorId="2" shapeId="0" xr:uid="{D4200042-ECD8-43AE-8775-516610C28CBA}">
      <text>
        <r>
          <rPr>
            <sz val="9"/>
            <color indexed="81"/>
            <rFont val="Tahoma"/>
            <family val="2"/>
          </rPr>
          <t xml:space="preserve">All the numbers you need for the Modular budget forms in Cayuse and Assist are in this box. </t>
        </r>
      </text>
    </comment>
    <comment ref="P75" authorId="2" shapeId="0" xr:uid="{00000000-0006-0000-0200-000002000000}">
      <text>
        <r>
          <rPr>
            <sz val="9"/>
            <color indexed="81"/>
            <rFont val="Tahoma"/>
            <family val="2"/>
          </rPr>
          <t xml:space="preserve">Modules are in increments of $25,000.  Pick the module closest to your direct cost. 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Charlotte Stalvey</author>
    <author>cstalvey</author>
  </authors>
  <commentList>
    <comment ref="D11" authorId="0" shapeId="0" xr:uid="{35AFC304-228C-4019-9126-2837A7CF1B94}">
      <text>
        <r>
          <rPr>
            <b/>
            <sz val="9"/>
            <color indexed="81"/>
            <rFont val="Tahoma"/>
            <family val="2"/>
          </rPr>
          <t>Creator:
Start here
List personnel below 
Add salaries in column 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5" authorId="0" shapeId="0" xr:uid="{1AAD5765-329F-4999-8242-B041C8E5DB00}">
      <text>
        <r>
          <rPr>
            <sz val="9"/>
            <color indexed="81"/>
            <rFont val="Tahoma"/>
            <family val="2"/>
          </rPr>
          <t>Pulls Hourly Rate from RATES Tab</t>
        </r>
      </text>
    </comment>
    <comment ref="K63" authorId="0" shapeId="0" xr:uid="{F9C54C3F-E8C5-4D01-96EF-F4682D42E67C}">
      <text>
        <r>
          <rPr>
            <b/>
            <sz val="9"/>
            <color indexed="81"/>
            <rFont val="Tahoma"/>
            <family val="2"/>
          </rPr>
          <t>Creator:</t>
        </r>
        <r>
          <rPr>
            <sz val="9"/>
            <color indexed="81"/>
            <rFont val="Tahoma"/>
            <family val="2"/>
          </rPr>
          <t xml:space="preserve">
The subcontract numbers are automatically added from the subcontract table to the right.</t>
        </r>
      </text>
    </comment>
    <comment ref="P63" authorId="0" shapeId="0" xr:uid="{36740FC4-ECE3-45AB-BBE6-290D1960DAFE}">
      <text>
        <r>
          <rPr>
            <sz val="9"/>
            <color indexed="81"/>
            <rFont val="Tahoma"/>
            <family val="2"/>
          </rPr>
          <t>Enter the sub's direct cost for the 1st year.</t>
        </r>
      </text>
    </comment>
    <comment ref="P64" authorId="0" shapeId="0" xr:uid="{131B2CDB-0053-47F0-85FB-63A58D0494D4}">
      <text>
        <r>
          <rPr>
            <sz val="9"/>
            <color indexed="81"/>
            <rFont val="Tahoma"/>
            <family val="2"/>
          </rPr>
          <t xml:space="preserve">Enter the sub's indirect cost from their budget here. </t>
        </r>
      </text>
    </comment>
    <comment ref="O67" authorId="0" shapeId="0" xr:uid="{6F75C525-FF17-4945-84CA-BF29C313E760}">
      <text>
        <r>
          <rPr>
            <sz val="9"/>
            <color indexed="81"/>
            <rFont val="Tahoma"/>
            <family val="2"/>
          </rPr>
          <t xml:space="preserve">We use the 1st $50,000 of the subcontract's budget to calculate our own IDC.  Only enter up to $50k. If this does not meet the $50,000 cap, then continue on year 2 and so on until reaching $50,000 cumulatively.  </t>
        </r>
      </text>
    </comment>
    <comment ref="P67" authorId="0" shapeId="0" xr:uid="{73F7B1A5-AD91-48CD-8705-4FB306891120}">
      <text>
        <r>
          <rPr>
            <sz val="9"/>
            <color indexed="81"/>
            <rFont val="Tahoma"/>
            <family val="2"/>
          </rPr>
          <t xml:space="preserve">If the Sub's total budget is over $50,000, this should show only $50,000.  If the Sub's total is under $50,000, this should show that full amount. </t>
        </r>
      </text>
    </comment>
    <comment ref="U67" authorId="0" shapeId="0" xr:uid="{581AC5CF-1D01-4894-8C6E-B39CAE7BC3FD}">
      <text>
        <r>
          <rPr>
            <sz val="9"/>
            <color indexed="81"/>
            <rFont val="Tahoma"/>
            <family val="2"/>
          </rPr>
          <t xml:space="preserve">These numbers will transfer to column K. </t>
        </r>
      </text>
    </comment>
    <comment ref="P68" authorId="0" shapeId="0" xr:uid="{0060DEAE-1E85-4214-8178-93C366BFA89D}">
      <text>
        <r>
          <rPr>
            <sz val="9"/>
            <color indexed="81"/>
            <rFont val="Tahoma"/>
            <family val="2"/>
          </rPr>
          <t>Amount of sub's budget remaining after IDC calculations.</t>
        </r>
      </text>
    </comment>
    <comment ref="U69" authorId="0" shapeId="0" xr:uid="{BC53DD6C-C9C8-4C72-BC80-78D485417C0C}">
      <text>
        <r>
          <rPr>
            <sz val="9"/>
            <color indexed="81"/>
            <rFont val="Tahoma"/>
            <family val="2"/>
          </rPr>
          <t>Matches K65</t>
        </r>
      </text>
    </comment>
    <comment ref="F71" authorId="1" shapeId="0" xr:uid="{AFB4C598-F5AA-4F44-ADED-9622C1CE4A0A}">
      <text>
        <r>
          <rPr>
            <sz val="9"/>
            <color indexed="81"/>
            <rFont val="Tahoma"/>
            <family val="2"/>
          </rPr>
          <t>MTDC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Charlotte Stalvey</author>
    <author>cstalvey</author>
  </authors>
  <commentList>
    <comment ref="P62" authorId="0" shapeId="0" xr:uid="{9BDD1307-D42E-4398-A0EA-F2AE8349049B}">
      <text>
        <r>
          <rPr>
            <sz val="9"/>
            <color indexed="81"/>
            <rFont val="Tahoma"/>
            <family val="2"/>
          </rPr>
          <t>Enter the sub's direct cost for the 2nd year.</t>
        </r>
      </text>
    </comment>
    <comment ref="K63" authorId="1" shapeId="0" xr:uid="{B2808A01-5BA3-4BCC-95B4-E0787E88BD79}">
      <text>
        <r>
          <rPr>
            <sz val="9"/>
            <color indexed="81"/>
            <rFont val="Tahoma"/>
            <family val="2"/>
          </rPr>
          <t xml:space="preserve">The subcontract numbers are automatically added from the subcontract table to the right. </t>
        </r>
      </text>
    </comment>
    <comment ref="P63" authorId="0" shapeId="0" xr:uid="{491989B8-E1C1-4236-B171-D7C4714693D6}">
      <text>
        <r>
          <rPr>
            <sz val="9"/>
            <color indexed="81"/>
            <rFont val="Tahoma"/>
            <family val="2"/>
          </rPr>
          <t xml:space="preserve">Enter the sub's indirect cost from their budget here. </t>
        </r>
      </text>
    </comment>
    <comment ref="O66" authorId="0" shapeId="0" xr:uid="{59FDB51E-3949-461F-A5E9-23E8E0C14A44}">
      <text>
        <r>
          <rPr>
            <sz val="9"/>
            <color indexed="81"/>
            <rFont val="Tahoma"/>
            <family val="2"/>
          </rPr>
          <t xml:space="preserve">If the amount used in 1st year did not reach $50k, the budget from each year is used until it reaches $50k.
We use the 1st $50,000 of the subcontract's budget to calculate our own IDC.  Only enter up to $50k. If the subcontract's budget amount is less than $50k, use the full amount up to $50k.  This is done for all subcontracts. </t>
        </r>
      </text>
    </comment>
    <comment ref="P66" authorId="0" shapeId="0" xr:uid="{9CC4F6BE-1645-494E-B396-393EFAB4C195}">
      <text>
        <r>
          <rPr>
            <sz val="9"/>
            <color indexed="81"/>
            <rFont val="Tahoma"/>
            <family val="2"/>
          </rPr>
          <t>If the amount used in the 1st year did not reach $50k, this year's budget is utilized up to $50k.</t>
        </r>
      </text>
    </comment>
    <comment ref="U66" authorId="0" shapeId="0" xr:uid="{81BE04AF-1145-4085-990D-27B7FBCABC1D}">
      <text>
        <r>
          <rPr>
            <sz val="9"/>
            <color indexed="81"/>
            <rFont val="Tahoma"/>
            <family val="2"/>
          </rPr>
          <t xml:space="preserve">These numbers will transfer to column K. </t>
        </r>
      </text>
    </comment>
    <comment ref="P67" authorId="0" shapeId="0" xr:uid="{3186083C-26E7-4C9F-B16F-D99B2EE5CF14}">
      <text>
        <r>
          <rPr>
            <sz val="9"/>
            <color indexed="81"/>
            <rFont val="Tahoma"/>
            <family val="2"/>
          </rPr>
          <t>Amount of sub's budget remaining after IDC calculations.</t>
        </r>
      </text>
    </comment>
    <comment ref="U68" authorId="0" shapeId="0" xr:uid="{DA548A2B-4D8B-405E-BD3C-41B6D4A01874}">
      <text>
        <r>
          <rPr>
            <sz val="9"/>
            <color indexed="81"/>
            <rFont val="Tahoma"/>
            <family val="2"/>
          </rPr>
          <t>Matches K65</t>
        </r>
      </text>
    </comment>
    <comment ref="O74" authorId="1" shapeId="0" xr:uid="{A81EFFEA-8092-4B56-8742-E10E0FA47FF1}">
      <text>
        <r>
          <rPr>
            <sz val="9"/>
            <color indexed="81"/>
            <rFont val="Tahoma"/>
            <family val="2"/>
          </rPr>
          <t xml:space="preserve">All the numbers you need for the Modular budget forms in Cayuse and Assist are in this box. </t>
        </r>
      </text>
    </comment>
    <comment ref="P75" authorId="1" shapeId="0" xr:uid="{7F04846C-7F18-4FBB-939A-4DDF1E7D4C38}">
      <text>
        <r>
          <rPr>
            <sz val="9"/>
            <color indexed="81"/>
            <rFont val="Tahoma"/>
            <family val="2"/>
          </rPr>
          <t xml:space="preserve">Modules are in increments of $25,000.  Pick the module closest to your direct cost. 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Charlotte Stalvey</author>
    <author>cstalvey</author>
  </authors>
  <commentList>
    <comment ref="P62" authorId="0" shapeId="0" xr:uid="{D25C805F-DDD9-44E7-B974-121C18BE752D}">
      <text>
        <r>
          <rPr>
            <sz val="9"/>
            <color indexed="81"/>
            <rFont val="Tahoma"/>
            <family val="2"/>
          </rPr>
          <t>Enter the sub's direct cost for the 2nd year.</t>
        </r>
      </text>
    </comment>
    <comment ref="K63" authorId="1" shapeId="0" xr:uid="{FD5890E6-DD32-488F-B71E-BA4991857C2D}">
      <text>
        <r>
          <rPr>
            <sz val="9"/>
            <color indexed="81"/>
            <rFont val="Tahoma"/>
            <family val="2"/>
          </rPr>
          <t xml:space="preserve">The subcontract numbers are automatically added from the subcontract table to the right. </t>
        </r>
      </text>
    </comment>
    <comment ref="P63" authorId="0" shapeId="0" xr:uid="{CA26B0A2-29CD-4DB2-B4A7-6BAB1DF91474}">
      <text>
        <r>
          <rPr>
            <sz val="9"/>
            <color indexed="81"/>
            <rFont val="Tahoma"/>
            <family val="2"/>
          </rPr>
          <t xml:space="preserve">Enter the sub's indirect cost from their budget here. </t>
        </r>
      </text>
    </comment>
    <comment ref="O66" authorId="0" shapeId="0" xr:uid="{93851C6F-11FE-4FCC-9953-A5B25E8FC80F}">
      <text>
        <r>
          <rPr>
            <sz val="9"/>
            <color indexed="81"/>
            <rFont val="Tahoma"/>
            <family val="2"/>
          </rPr>
          <t xml:space="preserve">If the amount used in 1st year did not reach $50k, the budget from each year is used until it reaches $50k.
We use the 1st $50,000 of the subcontract's budget to calculate our own IDC.  Only enter up to $50k. If the subcontract's budget amount is less than $50k, use the full amount up to $50k.  This is done for all subcontracts. </t>
        </r>
      </text>
    </comment>
    <comment ref="P66" authorId="0" shapeId="0" xr:uid="{1DDE43B4-FA4C-4206-BAEF-B79873A153E1}">
      <text>
        <r>
          <rPr>
            <sz val="9"/>
            <color indexed="81"/>
            <rFont val="Tahoma"/>
            <family val="2"/>
          </rPr>
          <t>If the amount used in the 1st year did not reach $50k, this year's budget is utilized up to $50k.</t>
        </r>
      </text>
    </comment>
    <comment ref="U66" authorId="0" shapeId="0" xr:uid="{2BF2740F-0BDB-4242-B865-17C31F63EBE0}">
      <text>
        <r>
          <rPr>
            <sz val="9"/>
            <color indexed="81"/>
            <rFont val="Tahoma"/>
            <family val="2"/>
          </rPr>
          <t xml:space="preserve">These numbers will transfer to column K. </t>
        </r>
      </text>
    </comment>
    <comment ref="P67" authorId="0" shapeId="0" xr:uid="{50411814-9034-41EB-8609-57169582AAB4}">
      <text>
        <r>
          <rPr>
            <sz val="9"/>
            <color indexed="81"/>
            <rFont val="Tahoma"/>
            <family val="2"/>
          </rPr>
          <t>Amount of sub's budget remaining after IDC calculations.</t>
        </r>
      </text>
    </comment>
    <comment ref="U68" authorId="0" shapeId="0" xr:uid="{99C62391-DA2C-473D-A5D2-0EF38C10E7DC}">
      <text>
        <r>
          <rPr>
            <sz val="9"/>
            <color indexed="81"/>
            <rFont val="Tahoma"/>
            <family val="2"/>
          </rPr>
          <t>Matches K65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cstalvey</author>
  </authors>
  <commentList>
    <comment ref="K63" authorId="0" shapeId="0" xr:uid="{59FA5981-2CD6-4C1B-A516-C9A82C5AD6AD}">
      <text>
        <r>
          <rPr>
            <b/>
            <sz val="9"/>
            <color indexed="81"/>
            <rFont val="Tahoma"/>
            <family val="2"/>
          </rPr>
          <t>cstalvey:</t>
        </r>
        <r>
          <rPr>
            <sz val="9"/>
            <color indexed="81"/>
            <rFont val="Tahoma"/>
            <family val="2"/>
          </rPr>
          <t xml:space="preserve">
The subcontract numbers are automatically added from the subcontract table to the right.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Charlotte Stalvey</author>
  </authors>
  <commentList>
    <comment ref="O44" authorId="0" shapeId="0" xr:uid="{51C2CD6B-06C8-41CE-85E1-9B4D28367B7E}">
      <text>
        <r>
          <rPr>
            <sz val="9"/>
            <color indexed="81"/>
            <rFont val="Tahoma"/>
            <family val="2"/>
          </rPr>
          <t>Total of all years</t>
        </r>
      </text>
    </comment>
    <comment ref="O45" authorId="0" shapeId="0" xr:uid="{783CD7B2-72E8-4A71-89C6-8E5B70A1C3BB}">
      <text>
        <r>
          <rPr>
            <sz val="9"/>
            <color indexed="81"/>
            <rFont val="Tahoma"/>
            <family val="2"/>
          </rPr>
          <t xml:space="preserve">Total of all years </t>
        </r>
      </text>
    </comment>
    <comment ref="O56" authorId="0" shapeId="0" xr:uid="{7BC0074A-B0C9-4D4F-8133-BB25D1A64319}">
      <text>
        <r>
          <rPr>
            <sz val="9"/>
            <color indexed="81"/>
            <rFont val="Tahoma"/>
            <family val="2"/>
          </rPr>
          <t>Total of all years</t>
        </r>
      </text>
    </comment>
    <comment ref="O57" authorId="0" shapeId="0" xr:uid="{ED9EB94E-754F-4AC0-B270-352987889D98}">
      <text>
        <r>
          <rPr>
            <sz val="9"/>
            <color indexed="81"/>
            <rFont val="Tahoma"/>
            <family val="2"/>
          </rPr>
          <t xml:space="preserve">Total of all years </t>
        </r>
      </text>
    </comment>
  </commentList>
</comments>
</file>

<file path=xl/sharedStrings.xml><?xml version="1.0" encoding="utf-8"?>
<sst xmlns="http://schemas.openxmlformats.org/spreadsheetml/2006/main" count="1758" uniqueCount="291">
  <si>
    <t>MATERIALS AND SUPPLIES</t>
  </si>
  <si>
    <t>OTHER</t>
  </si>
  <si>
    <t>SUMMARY PAGE</t>
  </si>
  <si>
    <t>ENTER</t>
  </si>
  <si>
    <t>Description</t>
  </si>
  <si>
    <t>amount</t>
  </si>
  <si>
    <t>Other Professional</t>
  </si>
  <si>
    <t>From:</t>
  </si>
  <si>
    <t>ANNUAL</t>
  </si>
  <si>
    <t>SALARY</t>
  </si>
  <si>
    <t xml:space="preserve"> @ month</t>
  </si>
  <si>
    <t>Total Fringe:</t>
  </si>
  <si>
    <t>Instructions:</t>
  </si>
  <si>
    <t>DO NOT ENTER ANYTHING ON THIS PAGE</t>
  </si>
  <si>
    <t>Agency Funded</t>
  </si>
  <si>
    <t>MATERIALS AND SUPPLIES       (Chemicals, gases)</t>
  </si>
  <si>
    <t>Secretary /Clerical</t>
  </si>
  <si>
    <t>months</t>
  </si>
  <si>
    <t>PI</t>
  </si>
  <si>
    <t>coPI</t>
  </si>
  <si>
    <t>Item</t>
  </si>
  <si>
    <t>Rate/Cost</t>
  </si>
  <si>
    <t>Detail</t>
  </si>
  <si>
    <t>Faculty/Staff Fringe</t>
  </si>
  <si>
    <t>Grad Student Fringe</t>
  </si>
  <si>
    <t>Temporary Fringe</t>
  </si>
  <si>
    <t>Ugrad Fringe N/Enroll</t>
  </si>
  <si>
    <t>Full Family Insurance</t>
  </si>
  <si>
    <t>Tuition Yr 1</t>
  </si>
  <si>
    <t>Tuition Yr 2</t>
  </si>
  <si>
    <t>Tuition Yr 3</t>
  </si>
  <si>
    <t>Undergraduate hourly</t>
  </si>
  <si>
    <t>Hours per week</t>
  </si>
  <si>
    <t>IDC Yr 1</t>
  </si>
  <si>
    <t>IDC Yr 2</t>
  </si>
  <si>
    <t>IDC Yr 3</t>
  </si>
  <si>
    <t>FEDERAL</t>
  </si>
  <si>
    <t>weeks</t>
  </si>
  <si>
    <t xml:space="preserve">TOTAL PARTICIPANTS                                    </t>
  </si>
  <si>
    <t>Tuition</t>
  </si>
  <si>
    <t>To:</t>
  </si>
  <si>
    <t>Project Period (months)</t>
  </si>
  <si>
    <t>Please make sure that the fringe rates and the health insurance rates are correct before starting working on the budget!!!</t>
  </si>
  <si>
    <t>YEAR 1</t>
  </si>
  <si>
    <t>YEAR 2</t>
  </si>
  <si>
    <t>YEAR 3</t>
  </si>
  <si>
    <t>YEAR 4</t>
  </si>
  <si>
    <t>YEAR 5</t>
  </si>
  <si>
    <t>Tuition Yr 4</t>
  </si>
  <si>
    <t>Tuition Yr 5</t>
  </si>
  <si>
    <t>ORGANIZATION</t>
  </si>
  <si>
    <t>PRINCIPAL INVESTIGATOR/PROJECT DIRECTOR</t>
  </si>
  <si>
    <t>Requested Duration:</t>
  </si>
  <si>
    <t>A. SENIOR PERSONNEL: PI/PD, Co-PI's, Faculty and Other Senior Associates</t>
  </si>
  <si>
    <t>Person-mos.</t>
  </si>
  <si>
    <t>Funds Requested</t>
  </si>
  <si>
    <t>CAL</t>
  </si>
  <si>
    <t>ACAD</t>
  </si>
  <si>
    <t>SUMR</t>
  </si>
  <si>
    <t>Monthly</t>
  </si>
  <si>
    <t>6. (</t>
  </si>
  <si>
    <t xml:space="preserve">B.  </t>
  </si>
  <si>
    <t>OTHER PERSONNEL (SHOW NUMBERS IN BRACKETS)</t>
  </si>
  <si>
    <t>1. (</t>
  </si>
  <si>
    <t>)  POST DOCTORAL ASSOCIATES</t>
  </si>
  <si>
    <t>Fringe:</t>
  </si>
  <si>
    <t>2. (</t>
  </si>
  <si>
    <t>3. (</t>
  </si>
  <si>
    <t>)  GRADUATE STUDENTS</t>
  </si>
  <si>
    <t>4. (</t>
  </si>
  <si>
    <t>)  UNDERGRADUATE STUDENTS</t>
  </si>
  <si>
    <t>5. (</t>
  </si>
  <si>
    <t>)  SECRETARIAL - CLERICAL</t>
  </si>
  <si>
    <t>)  OTHER</t>
  </si>
  <si>
    <t>TOTAL SALARIES AND WAGES (A+B)</t>
  </si>
  <si>
    <t>C.</t>
  </si>
  <si>
    <t>FRINGE BENEFITS (IF CHARGED AS DIRECT COSTS)</t>
  </si>
  <si>
    <t>TOTAL SALARIES, WAGES AND FRINGE BENEFITS (A+B+C)</t>
  </si>
  <si>
    <t>D.</t>
  </si>
  <si>
    <t xml:space="preserve">PERMANENT EQUIPMENT  (LIST ITEM AND DOLLAR AMOUNT FOR EACH ITEM.) </t>
  </si>
  <si>
    <t>TOTAL PERMANENT EQUIPMENT</t>
  </si>
  <si>
    <t>E.</t>
  </si>
  <si>
    <t xml:space="preserve">TRAVEL  </t>
  </si>
  <si>
    <t>1.  DOMESTIC  (INCL. CANADA AND U.S. POSSESSIONS)</t>
  </si>
  <si>
    <t>2.  FOREIGN</t>
  </si>
  <si>
    <t>TOTAL TRAVEL</t>
  </si>
  <si>
    <t>F.</t>
  </si>
  <si>
    <t>TRAINEE/PARTICIPANT COSTS</t>
  </si>
  <si>
    <t>STIPENDS  (Itemize levels, types + totals on budget justification page)</t>
  </si>
  <si>
    <t>TUITION &amp; FEES</t>
  </si>
  <si>
    <t>TRAINEE TRAVEL</t>
  </si>
  <si>
    <t>OTHER  (fully explain on justification page)</t>
  </si>
  <si>
    <t>TOTAL COST</t>
  </si>
  <si>
    <t>G.</t>
  </si>
  <si>
    <t>OTHER DIRECT COSTS</t>
  </si>
  <si>
    <t>PUBLICATION COSTS/DOCUMENTATION/DISSEMINATION</t>
  </si>
  <si>
    <t>CONSULTANT SERVICES</t>
  </si>
  <si>
    <t>TOTAL OTHER DIRECT COSTS</t>
  </si>
  <si>
    <t>H.</t>
  </si>
  <si>
    <t>TOTAL DIRECT COSTS  (A THROUGH G)</t>
  </si>
  <si>
    <t>I.</t>
  </si>
  <si>
    <t>INDIRECT COSTS  (SPECIFY RATE AND BASE)</t>
  </si>
  <si>
    <t>TOTAL INDIRECT COSTS</t>
  </si>
  <si>
    <t>J.</t>
  </si>
  <si>
    <t>TOTAL DIRECT AND INDIRECT COSTS  (H+I)</t>
  </si>
  <si>
    <t>K.</t>
  </si>
  <si>
    <t>AMOUNT OF ANY REQUIRED COST SHARING FROM NON-FEDERAL SOURCES</t>
  </si>
  <si>
    <t>L.</t>
  </si>
  <si>
    <t>TOTAL COST OF PROJECT  (J+K)</t>
  </si>
  <si>
    <t>)  OTHER PROFESSIONAL</t>
  </si>
  <si>
    <t>If the TOTALS do not match, you have a mistake somewhere.</t>
  </si>
  <si>
    <t>IDC Yr 4</t>
  </si>
  <si>
    <t>IDC Yr 5</t>
  </si>
  <si>
    <t>GRADUATE STUDENT TUITION</t>
  </si>
  <si>
    <t>APPOINTMENT</t>
  </si>
  <si>
    <t>Per Semester</t>
  </si>
  <si>
    <t>1 HOUR CREDIT</t>
  </si>
  <si>
    <t>Number of Hours</t>
  </si>
  <si>
    <t>Summer</t>
  </si>
  <si>
    <t>ANNUAL TUITION INCREASE</t>
  </si>
  <si>
    <t>Per Year Academic</t>
  </si>
  <si>
    <t>TOTAL SUBCONTACTS</t>
  </si>
  <si>
    <t>TOTAL SUBCONTRACTS</t>
  </si>
  <si>
    <t>Current IDC Rates</t>
  </si>
  <si>
    <t>Research</t>
  </si>
  <si>
    <t>Columbia Campus</t>
  </si>
  <si>
    <t>ON CAMPUS</t>
  </si>
  <si>
    <t>School of Medicine</t>
  </si>
  <si>
    <t>Senior &amp; Regional Campuses</t>
  </si>
  <si>
    <t>OFF CAMPUS</t>
  </si>
  <si>
    <t>Entire USC System</t>
  </si>
  <si>
    <t>Other Sponsored</t>
  </si>
  <si>
    <t>Activities</t>
  </si>
  <si>
    <t>Instruction</t>
  </si>
  <si>
    <t>Single</t>
  </si>
  <si>
    <t>With Child</t>
  </si>
  <si>
    <t>With Spouse</t>
  </si>
  <si>
    <t>ENTER INFORMATION</t>
  </si>
  <si>
    <t>Do NOT Enter Information</t>
  </si>
  <si>
    <t xml:space="preserve">The green spaces have formulas in them.     Do not type in these spaces. </t>
  </si>
  <si>
    <t>(SUBTRACTING SUB IDC)</t>
  </si>
  <si>
    <t>TOTAL</t>
  </si>
  <si>
    <t>YEAR 4 TOTAL DIRECT COST</t>
  </si>
  <si>
    <t>YEAR 3 TOTAL DIRECT COST</t>
  </si>
  <si>
    <t>YEAR 5 TOTAL DIRECT COST</t>
  </si>
  <si>
    <t>DIRECT COST</t>
  </si>
  <si>
    <r>
      <t xml:space="preserve">Monthly / </t>
    </r>
    <r>
      <rPr>
        <b/>
        <sz val="10"/>
        <rFont val="Arial"/>
        <family val="2"/>
      </rPr>
      <t>9 month</t>
    </r>
    <r>
      <rPr>
        <sz val="10"/>
        <rFont val="Arial"/>
        <family val="2"/>
      </rPr>
      <t xml:space="preserve"> appt</t>
    </r>
  </si>
  <si>
    <r>
      <t xml:space="preserve">Monthly / </t>
    </r>
    <r>
      <rPr>
        <b/>
        <sz val="10"/>
        <rFont val="Arial"/>
        <family val="2"/>
      </rPr>
      <t>12 month</t>
    </r>
    <r>
      <rPr>
        <sz val="10"/>
        <rFont val="Arial"/>
        <family val="2"/>
      </rPr>
      <t xml:space="preserve"> appt</t>
    </r>
  </si>
  <si>
    <t>BUDGET PAGE</t>
  </si>
  <si>
    <t>YEAR 1 TOTAL DIRECT COST</t>
  </si>
  <si>
    <t>UNIVERSITY OF SOUTH CAROLINA</t>
  </si>
  <si>
    <t>MTDC</t>
  </si>
  <si>
    <t>SUM PAGE</t>
  </si>
  <si>
    <t>Modular module</t>
  </si>
  <si>
    <t>USC IDC</t>
  </si>
  <si>
    <t>Total Cost of Project</t>
  </si>
  <si>
    <t xml:space="preserve">Modular Budget </t>
  </si>
  <si>
    <t>Subcontract IDC</t>
  </si>
  <si>
    <t>Modules</t>
  </si>
  <si>
    <t xml:space="preserve">Remaining </t>
  </si>
  <si>
    <t>Percent of Time &amp; Effort to Person Months (PM)</t>
  </si>
  <si>
    <t>Interactive Conversion Table</t>
  </si>
  <si>
    <t>3 month</t>
  </si>
  <si>
    <t>9 month</t>
  </si>
  <si>
    <t>10 month</t>
  </si>
  <si>
    <t>10.5 month</t>
  </si>
  <si>
    <t>11 month</t>
  </si>
  <si>
    <t>12 month</t>
  </si>
  <si>
    <t>Summer Term</t>
  </si>
  <si>
    <t>Appointment</t>
  </si>
  <si>
    <t>Academic Year</t>
  </si>
  <si>
    <t>Calendar Year</t>
  </si>
  <si>
    <t xml:space="preserve">  % effort </t>
  </si>
  <si>
    <t xml:space="preserve">         PM</t>
  </si>
  <si>
    <t>% effort</t>
  </si>
  <si>
    <t>PM</t>
  </si>
  <si>
    <t xml:space="preserve"> % effort</t>
  </si>
  <si>
    <t xml:space="preserve">  % effort</t>
  </si>
  <si>
    <t xml:space="preserve">        PM</t>
  </si>
  <si>
    <t>To use the chart simply insert the percent effort that you want to convert into the -0- of the 3 mo. Summer Term % effort line and</t>
  </si>
  <si>
    <t>hit enter.  The person month for 3, 6, 8, 9, 10, and 12 will be displayed simultaneously.</t>
  </si>
  <si>
    <t xml:space="preserve">There are three basic salary (wage) bases: Calendar Year, Academic Year and Summer Term. Here is a month/week/days   </t>
  </si>
  <si>
    <t>breakout for each:</t>
  </si>
  <si>
    <t>Academic Year (AY)</t>
  </si>
  <si>
    <t>9 months</t>
  </si>
  <si>
    <t>39 weeks</t>
  </si>
  <si>
    <t>273 days</t>
  </si>
  <si>
    <t>Summer Term (SM)</t>
  </si>
  <si>
    <t>3 months</t>
  </si>
  <si>
    <t>13 weeks</t>
  </si>
  <si>
    <t>90 days</t>
  </si>
  <si>
    <t xml:space="preserve">Calendar Year (CY) </t>
  </si>
  <si>
    <t>12 months</t>
  </si>
  <si>
    <t>52 weeks</t>
  </si>
  <si>
    <t>365 days</t>
  </si>
  <si>
    <t xml:space="preserve"> </t>
  </si>
  <si>
    <t>To fill out the budget forms for the SF 424 R&amp;R grantees will need to convert percent-of-effort to person months.  Below are</t>
  </si>
  <si>
    <t>a two examples of how person months are applied:</t>
  </si>
  <si>
    <t>Example 1:</t>
  </si>
  <si>
    <t>A PI on an AY appointment at a salary of $63,000 will have a monthly salary of $7,000 (one-ninth of the AY).</t>
  </si>
  <si>
    <t xml:space="preserve">25% of AY effort would equate to 2.25 person months (9x.25=2.25).  The Budget figure for that effort would be </t>
  </si>
  <si>
    <t>$15,750 (7,000 multiplied by 2.25 AY months).</t>
  </si>
  <si>
    <t>Example 2:</t>
  </si>
  <si>
    <t xml:space="preserve">A PI on a CY appointment at a salary of $72,000 will have a monthly salary of $6,000 (one-twelfth of total CY </t>
  </si>
  <si>
    <t xml:space="preserve">salary).  25% of CY effort would equate to 3 CY months (12x.25=3).  The budget figure for that effort would </t>
  </si>
  <si>
    <t>be$18,000 (6,000 multiplied by 3 CY months).</t>
  </si>
  <si>
    <t>NOTES:</t>
  </si>
  <si>
    <t>Direct Costs</t>
  </si>
  <si>
    <t>Year 1</t>
  </si>
  <si>
    <t>Year 2</t>
  </si>
  <si>
    <t>Year 3</t>
  </si>
  <si>
    <t>Year 4</t>
  </si>
  <si>
    <t>Year 5</t>
  </si>
  <si>
    <t>Effective</t>
  </si>
  <si>
    <t>Total Direct Costs</t>
  </si>
  <si>
    <t>MTDC Indirect Base (F&amp;A)</t>
  </si>
  <si>
    <t>Totals</t>
  </si>
  <si>
    <t>Sub's budget used for IDC calculations</t>
  </si>
  <si>
    <t>Enter information in the yellow cells only</t>
  </si>
  <si>
    <t>Green cells are locked with formulas</t>
  </si>
  <si>
    <t>This cell contains DIRECT COST ONLY (including subcontracts)</t>
  </si>
  <si>
    <t>MODULAR BUDGET CALCULATIONS</t>
  </si>
  <si>
    <t xml:space="preserve">4. If you do not need all 5 years, either leave the other years blank or "hide" the tabs.  Do not delete the other years as it will cause the summary page to malfunction. </t>
  </si>
  <si>
    <t>SUBCONTRACT WORK TABLES</t>
  </si>
  <si>
    <t>Pink cells are locked with formulas for subcontracts</t>
  </si>
  <si>
    <t>Total for all subs</t>
  </si>
  <si>
    <t xml:space="preserve">Please make sure that the fringe rates and the health insurance rates are up to date on the RATES tab.  </t>
  </si>
  <si>
    <t>Dropdown Menu</t>
  </si>
  <si>
    <t>Appointments 11.5-12 months use CAL person-months</t>
  </si>
  <si>
    <t>Appointments 9-11 months use ACAD / SUMR person-months</t>
  </si>
  <si>
    <t>YEAR 2 TOTAL DIRECT COST</t>
  </si>
  <si>
    <t>Ugrad Fringe Enroll</t>
  </si>
  <si>
    <t>TOTAL SENIOR PERSONNEL</t>
  </si>
  <si>
    <t>USC PERSONNEL ONLY</t>
  </si>
  <si>
    <t>OTHER PROFESSIONAL</t>
  </si>
  <si>
    <t>FRINGE BENEFITS</t>
  </si>
  <si>
    <t>Graduate Students</t>
  </si>
  <si>
    <t>UNDERGRADUATE STUDENTS</t>
  </si>
  <si>
    <t>GRADUATE STUDENTS</t>
  </si>
  <si>
    <t>SECRETARIAL - CLERICAL</t>
  </si>
  <si>
    <t>Undergraduate Students Not Enrolled</t>
  </si>
  <si>
    <t>UNDERGRADUATE STUDENTS - SUMMER / NOT ENROLLED</t>
  </si>
  <si>
    <t>OTHER PERSONNEL (Show Quantity in Column B)</t>
  </si>
  <si>
    <t>Undergraduate Students</t>
  </si>
  <si>
    <t xml:space="preserve">Graduate Students </t>
  </si>
  <si>
    <t>TOTAL PARTICIPANTS</t>
  </si>
  <si>
    <t>Total of All</t>
  </si>
  <si>
    <t>P</t>
  </si>
  <si>
    <t>O</t>
  </si>
  <si>
    <t>Q</t>
  </si>
  <si>
    <t>R</t>
  </si>
  <si>
    <t xml:space="preserve">S </t>
  </si>
  <si>
    <t>T</t>
  </si>
  <si>
    <t>U</t>
  </si>
  <si>
    <t>UNDERGRAD STUDENTS - SUMMER / NOT ENROLLED(May 16-Aug 16)</t>
  </si>
  <si>
    <t>1. Choose the appointment in column R from the drop down menu.  Appointments 9-11 months use ACAD / SUMR person-months. Appointments 11.5-12 months use CAL person-months.</t>
  </si>
  <si>
    <t xml:space="preserve">3. Fill in the subcontract worktables on the right to get the subcontract into the budget.  USC uses the first $25000 of EACH subcontract over the course of the proposed period in our calculation for IDC.  </t>
  </si>
  <si>
    <t xml:space="preserve">2. Only enter information in YELLOW cells.  The GREEN spaces are locked with formulas and will cause the spreadsheet to not work properly if overwritten. </t>
  </si>
  <si>
    <t xml:space="preserve">SUBCONTRACTS      </t>
  </si>
  <si>
    <t xml:space="preserve">5. To change IDC, Tuition, or Undergraduate Hourly rates, go to the RATES tab. </t>
  </si>
  <si>
    <t xml:space="preserve">SUBCONTRACTS </t>
  </si>
  <si>
    <t xml:space="preserve">SUBCONTRACTS    </t>
  </si>
  <si>
    <t>SUBCONTRACTS</t>
  </si>
  <si>
    <t>Postdoc</t>
  </si>
  <si>
    <t>PostDoc</t>
  </si>
  <si>
    <t xml:space="preserve">TOTAL PARTICIPANTS </t>
  </si>
  <si>
    <t xml:space="preserve">TOTAL PARTICIPANTS  </t>
  </si>
  <si>
    <t>INDIRECT COST</t>
  </si>
  <si>
    <t>Sub #1</t>
  </si>
  <si>
    <t>Sub #2</t>
  </si>
  <si>
    <t>Sub #3</t>
  </si>
  <si>
    <t>Sub #4</t>
  </si>
  <si>
    <t>Sub #5</t>
  </si>
  <si>
    <t>If the IDC does not match, you have a mistake somewhere.</t>
  </si>
  <si>
    <t>CONTRACTUAL SERVICES/COMPUTER SERVICES</t>
  </si>
  <si>
    <t>COST SHARE</t>
  </si>
  <si>
    <t>COST SHARE PAGE</t>
  </si>
  <si>
    <t xml:space="preserve">TOTAL COST SHARE OF PROJECT </t>
  </si>
  <si>
    <t>TOTAL COST SHARE OF PROJECT</t>
  </si>
  <si>
    <t>Orange cells are locked from Cost Share tab</t>
  </si>
  <si>
    <t>Orange cells are locked with formulas</t>
  </si>
  <si>
    <t xml:space="preserve">6. The latest version of this spreadsheet, as well as other helpful grant information, can be found on the SAM website. </t>
  </si>
  <si>
    <t>https://sc.edu/about/offices_and_divisions/sponsored_awards_management/index.php</t>
  </si>
  <si>
    <t xml:space="preserve">2. Only enter information in YELLOW cells.  The ORANGE spaces are locked with formulas and will cause the spreadsheet to not work properly if overwritten. </t>
  </si>
  <si>
    <t>SPONSOR SUBCONTRACTS</t>
  </si>
  <si>
    <t>COST SHARE SUBCONTRACTS</t>
  </si>
  <si>
    <t>1/1/25 - 06/30/25</t>
  </si>
  <si>
    <t>First $50,000 per subcontract</t>
  </si>
  <si>
    <t>Over $50,000 per subcontract</t>
  </si>
  <si>
    <t>USED FOR IDC UP TO $50K</t>
  </si>
  <si>
    <t>7/1/25 - 12/31/25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</si>
</sst>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00%"/>
    <numFmt numFmtId="165" formatCode="0."/>
    <numFmt numFmtId="166" formatCode="0.0"/>
    <numFmt numFmtId="167" formatCode="0.0%"/>
    <numFmt numFmtId="168" formatCode="&quot;$&quot;#,##0"/>
  </numFmts>
  <fonts count="32">
    <font>
      <sz val="10"/>
      <name val="Geneva"/>
    </font>
    <font>
      <sz val="10"/>
      <name val="Geneva"/>
    </font>
    <font>
      <sz val="8"/>
      <name val="Geneva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color rgb="FFC0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theme="0"/>
      <name val="Arial"/>
      <family val="2"/>
    </font>
    <font>
      <u/>
      <sz val="8"/>
      <name val="Arial"/>
      <family val="2"/>
    </font>
    <font>
      <sz val="8"/>
      <color rgb="FFC00000"/>
      <name val="Arial"/>
      <family val="2"/>
    </font>
    <font>
      <sz val="8"/>
      <color theme="0"/>
      <name val="Arial"/>
      <family val="2"/>
    </font>
    <font>
      <b/>
      <sz val="8"/>
      <color indexed="10"/>
      <name val="Arial"/>
      <family val="2"/>
    </font>
    <font>
      <i/>
      <sz val="8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name val="Arial"/>
      <family val="2"/>
    </font>
    <font>
      <sz val="9"/>
      <color indexed="20"/>
      <name val="Arial"/>
      <family val="2"/>
    </font>
    <font>
      <u/>
      <sz val="9"/>
      <color indexed="20"/>
      <name val="Arial"/>
      <family val="2"/>
    </font>
    <font>
      <b/>
      <sz val="9"/>
      <name val="Arial"/>
      <family val="2"/>
    </font>
    <font>
      <b/>
      <sz val="9"/>
      <color indexed="10"/>
      <name val="Arial"/>
      <family val="2"/>
    </font>
    <font>
      <sz val="9"/>
      <name val="Times New Roman"/>
      <family val="1"/>
    </font>
    <font>
      <sz val="8"/>
      <color theme="0" tint="-0.499984740745262"/>
      <name val="Arial"/>
      <family val="2"/>
    </font>
    <font>
      <b/>
      <sz val="10"/>
      <name val="Geneva"/>
    </font>
    <font>
      <b/>
      <i/>
      <sz val="20"/>
      <color theme="0"/>
      <name val="Arial"/>
      <family val="2"/>
    </font>
    <font>
      <b/>
      <i/>
      <sz val="20"/>
      <color theme="0"/>
      <name val="Geneva"/>
    </font>
    <font>
      <b/>
      <sz val="8"/>
      <color theme="5" tint="-0.249977111117893"/>
      <name val="Arial"/>
      <family val="2"/>
    </font>
    <font>
      <u/>
      <sz val="10"/>
      <color theme="10"/>
      <name val="Geneva"/>
    </font>
  </fonts>
  <fills count="2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2D050"/>
        <bgColor indexed="64"/>
      </patternFill>
    </fill>
    <fill>
      <patternFill patternType="mediumGray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Up">
        <fgColor theme="0" tint="-0.24994659260841701"/>
        <bgColor indexed="65"/>
      </patternFill>
    </fill>
    <fill>
      <patternFill patternType="solid">
        <fgColor rgb="FFFFCCFF"/>
        <bgColor indexed="64"/>
      </patternFill>
    </fill>
    <fill>
      <patternFill patternType="lightDown">
        <fgColor theme="0" tint="-0.34998626667073579"/>
        <bgColor indexed="65"/>
      </patternFill>
    </fill>
    <fill>
      <patternFill patternType="lightVertical">
        <fgColor theme="0" tint="-0.24994659260841701"/>
        <bgColor rgb="FFFFCCFF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theme="3" tint="0.3998840296639912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lightGray"/>
    </fill>
  </fills>
  <borders count="6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/>
      <diagonal/>
    </border>
    <border>
      <left style="thin">
        <color indexed="64"/>
      </left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 tint="-0.499984740745262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medium">
        <color indexed="64"/>
      </top>
      <bottom/>
      <diagonal/>
    </border>
    <border>
      <left/>
      <right style="medium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medium">
        <color theme="0" tint="-0.499984740745262"/>
      </left>
      <right/>
      <top style="medium">
        <color indexed="64"/>
      </top>
      <bottom/>
      <diagonal/>
    </border>
    <border>
      <left style="medium">
        <color theme="0" tint="-0.499984740745262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1" fillId="0" borderId="0" applyNumberFormat="0" applyFill="0" applyBorder="0" applyAlignment="0" applyProtection="0"/>
  </cellStyleXfs>
  <cellXfs count="711">
    <xf numFmtId="0" fontId="0" fillId="0" borderId="0" xfId="0"/>
    <xf numFmtId="0" fontId="3" fillId="4" borderId="0" xfId="0" applyFont="1" applyFill="1"/>
    <xf numFmtId="0" fontId="3" fillId="4" borderId="17" xfId="0" applyFont="1" applyFill="1" applyBorder="1"/>
    <xf numFmtId="0" fontId="5" fillId="4" borderId="24" xfId="0" applyFont="1" applyFill="1" applyBorder="1" applyAlignment="1">
      <alignment wrapText="1"/>
    </xf>
    <xf numFmtId="0" fontId="3" fillId="0" borderId="0" xfId="0" applyFont="1"/>
    <xf numFmtId="0" fontId="8" fillId="4" borderId="18" xfId="0" applyFont="1" applyFill="1" applyBorder="1" applyAlignment="1">
      <alignment wrapText="1"/>
    </xf>
    <xf numFmtId="0" fontId="8" fillId="4" borderId="19" xfId="0" applyFont="1" applyFill="1" applyBorder="1"/>
    <xf numFmtId="0" fontId="8" fillId="4" borderId="20" xfId="0" applyFont="1" applyFill="1" applyBorder="1"/>
    <xf numFmtId="0" fontId="3" fillId="4" borderId="24" xfId="0" applyFont="1" applyFill="1" applyBorder="1" applyAlignment="1">
      <alignment wrapText="1"/>
    </xf>
    <xf numFmtId="0" fontId="10" fillId="0" borderId="6" xfId="0" applyFont="1" applyBorder="1" applyProtection="1">
      <protection locked="0"/>
    </xf>
    <xf numFmtId="0" fontId="10" fillId="0" borderId="1" xfId="0" applyFont="1" applyBorder="1" applyProtection="1">
      <protection locked="0"/>
    </xf>
    <xf numFmtId="0" fontId="10" fillId="3" borderId="1" xfId="0" applyFont="1" applyFill="1" applyBorder="1" applyProtection="1">
      <protection locked="0"/>
    </xf>
    <xf numFmtId="6" fontId="9" fillId="0" borderId="1" xfId="0" applyNumberFormat="1" applyFont="1" applyBorder="1" applyProtection="1">
      <protection locked="0"/>
    </xf>
    <xf numFmtId="6" fontId="10" fillId="0" borderId="1" xfId="0" applyNumberFormat="1" applyFont="1" applyBorder="1" applyProtection="1">
      <protection locked="0"/>
    </xf>
    <xf numFmtId="0" fontId="3" fillId="0" borderId="0" xfId="0" applyFont="1" applyAlignment="1">
      <alignment wrapText="1"/>
    </xf>
    <xf numFmtId="0" fontId="10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right"/>
      <protection locked="0"/>
    </xf>
    <xf numFmtId="6" fontId="10" fillId="0" borderId="0" xfId="0" applyNumberFormat="1" applyFont="1" applyProtection="1">
      <protection locked="0"/>
    </xf>
    <xf numFmtId="0" fontId="10" fillId="0" borderId="1" xfId="0" applyFont="1" applyBorder="1" applyAlignment="1" applyProtection="1">
      <alignment horizontal="right"/>
      <protection locked="0"/>
    </xf>
    <xf numFmtId="0" fontId="9" fillId="0" borderId="3" xfId="0" applyFont="1" applyBorder="1" applyProtection="1">
      <protection locked="0"/>
    </xf>
    <xf numFmtId="0" fontId="10" fillId="0" borderId="3" xfId="0" applyFont="1" applyBorder="1" applyProtection="1"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2" borderId="15" xfId="0" applyFont="1" applyFill="1" applyBorder="1" applyAlignment="1" applyProtection="1">
      <alignment horizontal="left"/>
      <protection locked="0"/>
    </xf>
    <xf numFmtId="5" fontId="10" fillId="0" borderId="0" xfId="0" applyNumberFormat="1" applyFont="1" applyProtection="1">
      <protection locked="0"/>
    </xf>
    <xf numFmtId="5" fontId="10" fillId="0" borderId="0" xfId="0" applyNumberFormat="1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8" xfId="0" applyFont="1" applyBorder="1" applyProtection="1">
      <protection locked="0"/>
    </xf>
    <xf numFmtId="0" fontId="9" fillId="0" borderId="5" xfId="0" applyFont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4" fillId="0" borderId="0" xfId="0" applyFont="1"/>
    <xf numFmtId="0" fontId="9" fillId="3" borderId="1" xfId="0" applyFont="1" applyFill="1" applyBorder="1" applyProtection="1">
      <protection locked="0"/>
    </xf>
    <xf numFmtId="0" fontId="10" fillId="0" borderId="7" xfId="0" applyFont="1" applyBorder="1" applyProtection="1">
      <protection locked="0"/>
    </xf>
    <xf numFmtId="0" fontId="10" fillId="0" borderId="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5" xfId="0" applyFont="1" applyBorder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10" fillId="0" borderId="5" xfId="0" applyFont="1" applyBorder="1" applyProtection="1">
      <protection locked="0"/>
    </xf>
    <xf numFmtId="6" fontId="10" fillId="0" borderId="5" xfId="0" applyNumberFormat="1" applyFont="1" applyBorder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Continuous"/>
      <protection locked="0"/>
    </xf>
    <xf numFmtId="5" fontId="10" fillId="0" borderId="0" xfId="0" applyNumberFormat="1" applyFont="1" applyAlignment="1" applyProtection="1">
      <alignment horizontal="centerContinuous"/>
      <protection locked="0"/>
    </xf>
    <xf numFmtId="167" fontId="10" fillId="6" borderId="0" xfId="2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center" wrapText="1"/>
    </xf>
    <xf numFmtId="6" fontId="3" fillId="6" borderId="11" xfId="0" applyNumberFormat="1" applyFont="1" applyFill="1" applyBorder="1"/>
    <xf numFmtId="0" fontId="3" fillId="0" borderId="1" xfId="0" applyFont="1" applyBorder="1" applyAlignment="1">
      <alignment horizontal="center"/>
    </xf>
    <xf numFmtId="0" fontId="3" fillId="0" borderId="18" xfId="0" applyFont="1" applyBorder="1"/>
    <xf numFmtId="9" fontId="4" fillId="0" borderId="19" xfId="0" applyNumberFormat="1" applyFont="1" applyBorder="1"/>
    <xf numFmtId="167" fontId="3" fillId="0" borderId="19" xfId="0" applyNumberFormat="1" applyFont="1" applyBorder="1" applyAlignment="1">
      <alignment horizontal="center"/>
    </xf>
    <xf numFmtId="0" fontId="3" fillId="0" borderId="19" xfId="0" applyFont="1" applyBorder="1"/>
    <xf numFmtId="0" fontId="3" fillId="0" borderId="24" xfId="0" applyFont="1" applyBorder="1"/>
    <xf numFmtId="167" fontId="3" fillId="0" borderId="0" xfId="0" applyNumberFormat="1" applyFont="1" applyAlignment="1">
      <alignment horizontal="center"/>
    </xf>
    <xf numFmtId="0" fontId="3" fillId="0" borderId="21" xfId="0" applyFont="1" applyBorder="1"/>
    <xf numFmtId="0" fontId="3" fillId="0" borderId="22" xfId="0" applyFont="1" applyBorder="1"/>
    <xf numFmtId="167" fontId="3" fillId="0" borderId="22" xfId="0" applyNumberFormat="1" applyFont="1" applyBorder="1" applyAlignment="1">
      <alignment horizontal="center"/>
    </xf>
    <xf numFmtId="0" fontId="4" fillId="0" borderId="19" xfId="0" applyFont="1" applyBorder="1"/>
    <xf numFmtId="167" fontId="3" fillId="0" borderId="0" xfId="0" applyNumberFormat="1" applyFont="1"/>
    <xf numFmtId="6" fontId="3" fillId="0" borderId="0" xfId="0" applyNumberFormat="1" applyFont="1"/>
    <xf numFmtId="6" fontId="10" fillId="6" borderId="11" xfId="1" applyNumberFormat="1" applyFont="1" applyFill="1" applyBorder="1" applyAlignment="1">
      <alignment horizontal="center"/>
    </xf>
    <xf numFmtId="0" fontId="10" fillId="6" borderId="11" xfId="0" applyFont="1" applyFill="1" applyBorder="1" applyAlignment="1">
      <alignment horizontal="left"/>
    </xf>
    <xf numFmtId="2" fontId="10" fillId="6" borderId="11" xfId="0" applyNumberFormat="1" applyFont="1" applyFill="1" applyBorder="1" applyAlignment="1">
      <alignment horizontal="center"/>
    </xf>
    <xf numFmtId="6" fontId="10" fillId="6" borderId="11" xfId="1" applyNumberFormat="1" applyFont="1" applyFill="1" applyBorder="1" applyAlignment="1">
      <alignment horizontal="left"/>
    </xf>
    <xf numFmtId="0" fontId="10" fillId="6" borderId="11" xfId="0" applyFont="1" applyFill="1" applyBorder="1"/>
    <xf numFmtId="2" fontId="9" fillId="6" borderId="11" xfId="0" applyNumberFormat="1" applyFont="1" applyFill="1" applyBorder="1" applyAlignment="1">
      <alignment horizontal="center"/>
    </xf>
    <xf numFmtId="5" fontId="10" fillId="6" borderId="12" xfId="0" applyNumberFormat="1" applyFont="1" applyFill="1" applyBorder="1"/>
    <xf numFmtId="5" fontId="10" fillId="6" borderId="16" xfId="0" applyNumberFormat="1" applyFont="1" applyFill="1" applyBorder="1"/>
    <xf numFmtId="5" fontId="10" fillId="6" borderId="0" xfId="0" applyNumberFormat="1" applyFont="1" applyFill="1" applyAlignment="1">
      <alignment horizontal="center"/>
    </xf>
    <xf numFmtId="1" fontId="9" fillId="6" borderId="15" xfId="0" applyNumberFormat="1" applyFont="1" applyFill="1" applyBorder="1" applyAlignment="1">
      <alignment horizontal="right"/>
    </xf>
    <xf numFmtId="5" fontId="10" fillId="6" borderId="12" xfId="0" applyNumberFormat="1" applyFont="1" applyFill="1" applyBorder="1" applyAlignment="1">
      <alignment horizontal="center"/>
    </xf>
    <xf numFmtId="2" fontId="10" fillId="6" borderId="11" xfId="1" applyNumberFormat="1" applyFont="1" applyFill="1" applyBorder="1" applyAlignment="1">
      <alignment horizontal="right"/>
    </xf>
    <xf numFmtId="2" fontId="10" fillId="6" borderId="11" xfId="0" applyNumberFormat="1" applyFont="1" applyFill="1" applyBorder="1" applyAlignment="1">
      <alignment horizontal="right"/>
    </xf>
    <xf numFmtId="6" fontId="10" fillId="6" borderId="16" xfId="1" applyNumberFormat="1" applyFont="1" applyFill="1" applyBorder="1"/>
    <xf numFmtId="6" fontId="10" fillId="6" borderId="16" xfId="1" applyNumberFormat="1" applyFont="1" applyFill="1" applyBorder="1" applyAlignment="1">
      <alignment horizontal="center"/>
    </xf>
    <xf numFmtId="6" fontId="9" fillId="6" borderId="15" xfId="1" applyNumberFormat="1" applyFont="1" applyFill="1" applyBorder="1" applyAlignment="1">
      <alignment horizontal="right"/>
    </xf>
    <xf numFmtId="5" fontId="10" fillId="6" borderId="16" xfId="0" applyNumberFormat="1" applyFont="1" applyFill="1" applyBorder="1" applyAlignment="1">
      <alignment horizontal="center"/>
    </xf>
    <xf numFmtId="0" fontId="20" fillId="0" borderId="0" xfId="15" applyFont="1"/>
    <xf numFmtId="0" fontId="21" fillId="0" borderId="0" xfId="15" applyFont="1" applyAlignment="1">
      <alignment horizontal="center"/>
    </xf>
    <xf numFmtId="0" fontId="21" fillId="0" borderId="0" xfId="15" applyFont="1"/>
    <xf numFmtId="0" fontId="20" fillId="0" borderId="0" xfId="15" applyFont="1" applyAlignment="1">
      <alignment horizontal="center"/>
    </xf>
    <xf numFmtId="0" fontId="21" fillId="8" borderId="0" xfId="15" applyFont="1" applyFill="1" applyAlignment="1">
      <alignment horizontal="center"/>
    </xf>
    <xf numFmtId="0" fontId="20" fillId="8" borderId="0" xfId="15" applyFont="1" applyFill="1"/>
    <xf numFmtId="0" fontId="21" fillId="8" borderId="0" xfId="15" applyFont="1" applyFill="1"/>
    <xf numFmtId="0" fontId="22" fillId="8" borderId="0" xfId="15" applyFont="1" applyFill="1"/>
    <xf numFmtId="0" fontId="21" fillId="8" borderId="0" xfId="15" applyFont="1" applyFill="1" applyAlignment="1">
      <alignment horizontal="right"/>
    </xf>
    <xf numFmtId="0" fontId="20" fillId="0" borderId="1" xfId="15" applyFont="1" applyBorder="1"/>
    <xf numFmtId="0" fontId="23" fillId="9" borderId="3" xfId="15" applyFont="1" applyFill="1" applyBorder="1"/>
    <xf numFmtId="2" fontId="23" fillId="9" borderId="3" xfId="15" applyNumberFormat="1" applyFont="1" applyFill="1" applyBorder="1"/>
    <xf numFmtId="2" fontId="23" fillId="9" borderId="0" xfId="15" applyNumberFormat="1" applyFont="1" applyFill="1"/>
    <xf numFmtId="1" fontId="23" fillId="9" borderId="0" xfId="15" applyNumberFormat="1" applyFont="1" applyFill="1"/>
    <xf numFmtId="2" fontId="23" fillId="0" borderId="0" xfId="15" applyNumberFormat="1" applyFont="1"/>
    <xf numFmtId="0" fontId="23" fillId="0" borderId="0" xfId="15" applyFont="1"/>
    <xf numFmtId="2" fontId="23" fillId="9" borderId="3" xfId="15" applyNumberFormat="1" applyFont="1" applyFill="1" applyBorder="1" applyAlignment="1">
      <alignment horizontal="right"/>
    </xf>
    <xf numFmtId="2" fontId="23" fillId="9" borderId="3" xfId="15" applyNumberFormat="1" applyFont="1" applyFill="1" applyBorder="1" applyAlignment="1">
      <alignment horizontal="center"/>
    </xf>
    <xf numFmtId="0" fontId="20" fillId="9" borderId="22" xfId="15" applyFont="1" applyFill="1" applyBorder="1"/>
    <xf numFmtId="2" fontId="20" fillId="9" borderId="22" xfId="15" applyNumberFormat="1" applyFont="1" applyFill="1" applyBorder="1"/>
    <xf numFmtId="2" fontId="23" fillId="9" borderId="22" xfId="15" applyNumberFormat="1" applyFont="1" applyFill="1" applyBorder="1"/>
    <xf numFmtId="0" fontId="20" fillId="0" borderId="22" xfId="15" applyFont="1" applyBorder="1"/>
    <xf numFmtId="2" fontId="20" fillId="0" borderId="0" xfId="15" applyNumberFormat="1" applyFont="1"/>
    <xf numFmtId="0" fontId="24" fillId="0" borderId="0" xfId="15" applyFont="1"/>
    <xf numFmtId="2" fontId="24" fillId="0" borderId="0" xfId="15" applyNumberFormat="1" applyFont="1"/>
    <xf numFmtId="0" fontId="25" fillId="0" borderId="0" xfId="15" applyFont="1"/>
    <xf numFmtId="0" fontId="25" fillId="0" borderId="0" xfId="15" applyFont="1" applyAlignment="1">
      <alignment horizontal="right" vertical="center"/>
    </xf>
    <xf numFmtId="0" fontId="25" fillId="0" borderId="0" xfId="15" applyFont="1" applyAlignment="1">
      <alignment horizontal="left" indent="8"/>
    </xf>
    <xf numFmtId="0" fontId="3" fillId="0" borderId="0" xfId="15"/>
    <xf numFmtId="2" fontId="3" fillId="0" borderId="0" xfId="15" applyNumberFormat="1"/>
    <xf numFmtId="6" fontId="10" fillId="5" borderId="11" xfId="1" applyNumberFormat="1" applyFont="1" applyFill="1" applyBorder="1" applyAlignment="1" applyProtection="1">
      <alignment horizontal="center"/>
      <protection locked="0"/>
    </xf>
    <xf numFmtId="0" fontId="10" fillId="5" borderId="4" xfId="0" applyFont="1" applyFill="1" applyBorder="1" applyAlignment="1" applyProtection="1">
      <alignment horizontal="center"/>
      <protection locked="0"/>
    </xf>
    <xf numFmtId="0" fontId="10" fillId="5" borderId="11" xfId="0" applyFont="1" applyFill="1" applyBorder="1" applyAlignment="1" applyProtection="1">
      <alignment horizontal="left"/>
      <protection locked="0"/>
    </xf>
    <xf numFmtId="0" fontId="10" fillId="5" borderId="4" xfId="0" applyFont="1" applyFill="1" applyBorder="1" applyAlignment="1" applyProtection="1">
      <alignment horizontal="left"/>
      <protection locked="0"/>
    </xf>
    <xf numFmtId="14" fontId="10" fillId="5" borderId="4" xfId="0" applyNumberFormat="1" applyFont="1" applyFill="1" applyBorder="1" applyAlignment="1" applyProtection="1">
      <alignment horizontal="center"/>
      <protection locked="0"/>
    </xf>
    <xf numFmtId="164" fontId="13" fillId="0" borderId="3" xfId="0" applyNumberFormat="1" applyFont="1" applyBorder="1" applyProtection="1">
      <protection locked="0"/>
    </xf>
    <xf numFmtId="0" fontId="13" fillId="0" borderId="3" xfId="0" applyFont="1" applyBorder="1" applyProtection="1">
      <protection locked="0"/>
    </xf>
    <xf numFmtId="164" fontId="10" fillId="0" borderId="0" xfId="0" applyNumberFormat="1" applyFon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2" xfId="0" applyFont="1" applyBorder="1" applyProtection="1">
      <protection locked="0"/>
    </xf>
    <xf numFmtId="0" fontId="10" fillId="0" borderId="3" xfId="0" applyFont="1" applyBorder="1" applyAlignment="1" applyProtection="1">
      <alignment horizontal="right"/>
      <protection locked="0"/>
    </xf>
    <xf numFmtId="0" fontId="9" fillId="0" borderId="3" xfId="0" applyFont="1" applyBorder="1" applyAlignment="1" applyProtection="1">
      <alignment horizontal="centerContinuous"/>
      <protection locked="0"/>
    </xf>
    <xf numFmtId="0" fontId="10" fillId="0" borderId="3" xfId="0" applyFont="1" applyBorder="1" applyAlignment="1" applyProtection="1">
      <alignment horizontal="centerContinuous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wrapText="1"/>
      <protection locked="0"/>
    </xf>
    <xf numFmtId="6" fontId="9" fillId="0" borderId="0" xfId="0" applyNumberFormat="1" applyFont="1" applyAlignment="1" applyProtection="1">
      <alignment horizontal="centerContinuous"/>
      <protection locked="0"/>
    </xf>
    <xf numFmtId="6" fontId="10" fillId="0" borderId="0" xfId="0" applyNumberFormat="1" applyFont="1" applyAlignment="1" applyProtection="1">
      <alignment horizontal="centerContinuous"/>
      <protection locked="0"/>
    </xf>
    <xf numFmtId="0" fontId="10" fillId="0" borderId="10" xfId="0" applyFont="1" applyBorder="1" applyAlignment="1" applyProtection="1">
      <alignment horizontal="left"/>
      <protection locked="0"/>
    </xf>
    <xf numFmtId="0" fontId="10" fillId="0" borderId="25" xfId="0" applyFont="1" applyBorder="1" applyProtection="1">
      <protection locked="0"/>
    </xf>
    <xf numFmtId="0" fontId="10" fillId="0" borderId="12" xfId="0" applyFont="1" applyBorder="1" applyAlignment="1" applyProtection="1">
      <alignment horizontal="centerContinuous"/>
      <protection locked="0"/>
    </xf>
    <xf numFmtId="10" fontId="10" fillId="0" borderId="6" xfId="0" applyNumberFormat="1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0" xfId="0" applyFont="1" applyBorder="1" applyAlignment="1" applyProtection="1">
      <alignment horizontal="center"/>
      <protection locked="0"/>
    </xf>
    <xf numFmtId="10" fontId="10" fillId="0" borderId="4" xfId="0" applyNumberFormat="1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165" fontId="10" fillId="0" borderId="2" xfId="0" applyNumberFormat="1" applyFont="1" applyBorder="1" applyAlignment="1" applyProtection="1">
      <alignment horizontal="left"/>
      <protection locked="0"/>
    </xf>
    <xf numFmtId="0" fontId="10" fillId="5" borderId="11" xfId="0" applyFont="1" applyFill="1" applyBorder="1" applyAlignment="1" applyProtection="1">
      <alignment horizontal="center"/>
      <protection locked="0"/>
    </xf>
    <xf numFmtId="2" fontId="10" fillId="0" borderId="0" xfId="0" applyNumberFormat="1" applyFont="1" applyProtection="1">
      <protection locked="0"/>
    </xf>
    <xf numFmtId="0" fontId="10" fillId="0" borderId="2" xfId="0" applyFont="1" applyBorder="1" applyAlignment="1" applyProtection="1">
      <alignment horizontal="left"/>
      <protection locked="0"/>
    </xf>
    <xf numFmtId="5" fontId="10" fillId="7" borderId="10" xfId="0" applyNumberFormat="1" applyFont="1" applyFill="1" applyBorder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2" fontId="10" fillId="0" borderId="1" xfId="0" applyNumberFormat="1" applyFont="1" applyBorder="1" applyProtection="1">
      <protection locked="0"/>
    </xf>
    <xf numFmtId="2" fontId="10" fillId="0" borderId="0" xfId="0" applyNumberFormat="1" applyFont="1" applyAlignment="1" applyProtection="1">
      <alignment horizontal="right"/>
      <protection locked="0"/>
    </xf>
    <xf numFmtId="6" fontId="10" fillId="0" borderId="3" xfId="0" applyNumberFormat="1" applyFont="1" applyBorder="1" applyProtection="1">
      <protection locked="0"/>
    </xf>
    <xf numFmtId="0" fontId="10" fillId="0" borderId="3" xfId="0" quotePrefix="1" applyFont="1" applyBorder="1" applyAlignment="1" applyProtection="1">
      <alignment horizontal="left"/>
      <protection locked="0"/>
    </xf>
    <xf numFmtId="0" fontId="10" fillId="0" borderId="9" xfId="0" applyFont="1" applyBorder="1" applyProtection="1">
      <protection locked="0"/>
    </xf>
    <xf numFmtId="0" fontId="10" fillId="0" borderId="5" xfId="0" applyFont="1" applyBorder="1" applyAlignment="1" applyProtection="1">
      <alignment horizontal="right"/>
      <protection locked="0"/>
    </xf>
    <xf numFmtId="168" fontId="10" fillId="0" borderId="1" xfId="0" applyNumberFormat="1" applyFont="1" applyBorder="1" applyAlignment="1" applyProtection="1">
      <alignment horizontal="right"/>
      <protection locked="0"/>
    </xf>
    <xf numFmtId="6" fontId="10" fillId="5" borderId="4" xfId="1" applyNumberFormat="1" applyFont="1" applyFill="1" applyBorder="1" applyAlignment="1" applyProtection="1">
      <alignment horizontal="center"/>
      <protection locked="0"/>
    </xf>
    <xf numFmtId="165" fontId="10" fillId="0" borderId="0" xfId="0" applyNumberFormat="1" applyFont="1" applyProtection="1">
      <protection locked="0"/>
    </xf>
    <xf numFmtId="5" fontId="10" fillId="0" borderId="0" xfId="0" applyNumberFormat="1" applyFont="1" applyAlignment="1" applyProtection="1">
      <alignment horizontal="right"/>
      <protection locked="0"/>
    </xf>
    <xf numFmtId="0" fontId="10" fillId="0" borderId="0" xfId="0" applyFont="1" applyAlignment="1" applyProtection="1">
      <alignment horizontal="right" wrapText="1"/>
      <protection locked="0"/>
    </xf>
    <xf numFmtId="165" fontId="10" fillId="0" borderId="5" xfId="0" applyNumberFormat="1" applyFont="1" applyBorder="1" applyProtection="1">
      <protection locked="0"/>
    </xf>
    <xf numFmtId="0" fontId="10" fillId="0" borderId="11" xfId="0" applyFont="1" applyBorder="1" applyProtection="1">
      <protection locked="0"/>
    </xf>
    <xf numFmtId="9" fontId="10" fillId="0" borderId="0" xfId="0" applyNumberFormat="1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10" fillId="0" borderId="10" xfId="0" applyFont="1" applyBorder="1" applyProtection="1">
      <protection locked="0"/>
    </xf>
    <xf numFmtId="0" fontId="10" fillId="6" borderId="11" xfId="0" applyFont="1" applyFill="1" applyBorder="1" applyAlignment="1">
      <alignment wrapText="1"/>
    </xf>
    <xf numFmtId="167" fontId="10" fillId="6" borderId="11" xfId="2" applyNumberFormat="1" applyFont="1" applyFill="1" applyBorder="1" applyAlignment="1">
      <alignment horizontal="left"/>
    </xf>
    <xf numFmtId="0" fontId="10" fillId="6" borderId="9" xfId="0" applyFont="1" applyFill="1" applyBorder="1" applyAlignment="1">
      <alignment horizontal="left"/>
    </xf>
    <xf numFmtId="2" fontId="10" fillId="6" borderId="11" xfId="1" applyNumberFormat="1" applyFont="1" applyFill="1" applyBorder="1" applyAlignment="1">
      <alignment horizontal="center"/>
    </xf>
    <xf numFmtId="164" fontId="10" fillId="0" borderId="3" xfId="0" applyNumberFormat="1" applyFont="1" applyBorder="1" applyProtection="1">
      <protection locked="0"/>
    </xf>
    <xf numFmtId="5" fontId="10" fillId="0" borderId="3" xfId="0" applyNumberFormat="1" applyFont="1" applyBorder="1" applyProtection="1">
      <protection locked="0"/>
    </xf>
    <xf numFmtId="6" fontId="10" fillId="7" borderId="10" xfId="1" applyNumberFormat="1" applyFont="1" applyFill="1" applyBorder="1" applyProtection="1">
      <protection locked="0"/>
    </xf>
    <xf numFmtId="5" fontId="10" fillId="7" borderId="10" xfId="0" applyNumberFormat="1" applyFont="1" applyFill="1" applyBorder="1"/>
    <xf numFmtId="6" fontId="10" fillId="10" borderId="11" xfId="0" applyNumberFormat="1" applyFont="1" applyFill="1" applyBorder="1"/>
    <xf numFmtId="0" fontId="10" fillId="0" borderId="0" xfId="0" applyFont="1"/>
    <xf numFmtId="6" fontId="26" fillId="11" borderId="0" xfId="0" applyNumberFormat="1" applyFont="1" applyFill="1" applyProtection="1">
      <protection locked="0"/>
    </xf>
    <xf numFmtId="6" fontId="10" fillId="12" borderId="4" xfId="1" applyNumberFormat="1" applyFont="1" applyFill="1" applyBorder="1" applyAlignment="1" applyProtection="1">
      <alignment horizontal="center"/>
    </xf>
    <xf numFmtId="6" fontId="10" fillId="13" borderId="11" xfId="0" applyNumberFormat="1" applyFont="1" applyFill="1" applyBorder="1"/>
    <xf numFmtId="6" fontId="10" fillId="14" borderId="11" xfId="0" applyNumberFormat="1" applyFont="1" applyFill="1" applyBorder="1"/>
    <xf numFmtId="6" fontId="10" fillId="5" borderId="11" xfId="1" applyNumberFormat="1" applyFont="1" applyFill="1" applyBorder="1" applyProtection="1">
      <protection locked="0"/>
    </xf>
    <xf numFmtId="6" fontId="10" fillId="5" borderId="9" xfId="1" applyNumberFormat="1" applyFont="1" applyFill="1" applyBorder="1" applyProtection="1">
      <protection locked="0"/>
    </xf>
    <xf numFmtId="6" fontId="10" fillId="0" borderId="11" xfId="1" applyNumberFormat="1" applyFont="1" applyBorder="1" applyProtection="1"/>
    <xf numFmtId="6" fontId="10" fillId="10" borderId="9" xfId="0" applyNumberFormat="1" applyFont="1" applyFill="1" applyBorder="1"/>
    <xf numFmtId="0" fontId="9" fillId="0" borderId="0" xfId="0" applyFont="1" applyAlignment="1" applyProtection="1">
      <alignment wrapText="1"/>
      <protection locked="0"/>
    </xf>
    <xf numFmtId="6" fontId="9" fillId="0" borderId="0" xfId="1" applyNumberFormat="1" applyFont="1" applyFill="1" applyBorder="1" applyProtection="1">
      <protection locked="0"/>
    </xf>
    <xf numFmtId="0" fontId="26" fillId="0" borderId="0" xfId="0" applyFont="1" applyAlignment="1" applyProtection="1">
      <alignment horizontal="center"/>
      <protection locked="0"/>
    </xf>
    <xf numFmtId="0" fontId="10" fillId="6" borderId="11" xfId="0" applyFont="1" applyFill="1" applyBorder="1" applyAlignment="1" applyProtection="1">
      <alignment wrapText="1"/>
      <protection locked="0"/>
    </xf>
    <xf numFmtId="0" fontId="0" fillId="0" borderId="0" xfId="0" applyAlignment="1">
      <alignment horizontal="center"/>
    </xf>
    <xf numFmtId="6" fontId="9" fillId="0" borderId="0" xfId="0" applyNumberFormat="1" applyFont="1"/>
    <xf numFmtId="0" fontId="13" fillId="0" borderId="0" xfId="0" applyFont="1" applyProtection="1">
      <protection locked="0"/>
    </xf>
    <xf numFmtId="6" fontId="10" fillId="12" borderId="11" xfId="1" applyNumberFormat="1" applyFont="1" applyFill="1" applyBorder="1" applyProtection="1"/>
    <xf numFmtId="165" fontId="10" fillId="0" borderId="8" xfId="0" applyNumberFormat="1" applyFont="1" applyBorder="1" applyAlignment="1" applyProtection="1">
      <alignment horizontal="left"/>
      <protection locked="0"/>
    </xf>
    <xf numFmtId="0" fontId="10" fillId="0" borderId="9" xfId="0" applyFont="1" applyBorder="1" applyAlignment="1" applyProtection="1">
      <alignment horizontal="left"/>
      <protection locked="0"/>
    </xf>
    <xf numFmtId="1" fontId="10" fillId="5" borderId="4" xfId="0" applyNumberFormat="1" applyFont="1" applyFill="1" applyBorder="1" applyAlignment="1" applyProtection="1">
      <alignment horizontal="center"/>
      <protection locked="0"/>
    </xf>
    <xf numFmtId="0" fontId="10" fillId="2" borderId="29" xfId="0" applyFont="1" applyFill="1" applyBorder="1" applyAlignment="1" applyProtection="1">
      <alignment horizontal="left"/>
      <protection locked="0"/>
    </xf>
    <xf numFmtId="2" fontId="10" fillId="0" borderId="5" xfId="0" applyNumberFormat="1" applyFont="1" applyBorder="1" applyProtection="1">
      <protection locked="0"/>
    </xf>
    <xf numFmtId="6" fontId="10" fillId="6" borderId="12" xfId="1" applyNumberFormat="1" applyFont="1" applyFill="1" applyBorder="1" applyAlignment="1">
      <alignment horizontal="right"/>
    </xf>
    <xf numFmtId="0" fontId="10" fillId="2" borderId="30" xfId="0" applyFont="1" applyFill="1" applyBorder="1" applyAlignment="1" applyProtection="1">
      <alignment horizontal="left"/>
      <protection locked="0"/>
    </xf>
    <xf numFmtId="164" fontId="10" fillId="0" borderId="5" xfId="0" applyNumberFormat="1" applyFont="1" applyBorder="1" applyProtection="1">
      <protection locked="0"/>
    </xf>
    <xf numFmtId="0" fontId="10" fillId="0" borderId="14" xfId="0" applyFont="1" applyBorder="1" applyProtection="1">
      <protection locked="0"/>
    </xf>
    <xf numFmtId="0" fontId="17" fillId="0" borderId="5" xfId="0" applyFont="1" applyBorder="1" applyAlignment="1" applyProtection="1">
      <alignment horizontal="left"/>
      <protection locked="0"/>
    </xf>
    <xf numFmtId="6" fontId="9" fillId="19" borderId="15" xfId="0" applyNumberFormat="1" applyFont="1" applyFill="1" applyBorder="1"/>
    <xf numFmtId="0" fontId="9" fillId="18" borderId="11" xfId="0" applyFont="1" applyFill="1" applyBorder="1" applyAlignment="1" applyProtection="1">
      <alignment wrapText="1"/>
      <protection locked="0"/>
    </xf>
    <xf numFmtId="6" fontId="9" fillId="18" borderId="11" xfId="1" applyNumberFormat="1" applyFont="1" applyFill="1" applyBorder="1" applyProtection="1">
      <protection locked="0"/>
    </xf>
    <xf numFmtId="6" fontId="9" fillId="18" borderId="11" xfId="1" applyNumberFormat="1" applyFont="1" applyFill="1" applyBorder="1" applyProtection="1"/>
    <xf numFmtId="0" fontId="9" fillId="18" borderId="11" xfId="0" applyFont="1" applyFill="1" applyBorder="1" applyProtection="1">
      <protection locked="0"/>
    </xf>
    <xf numFmtId="6" fontId="9" fillId="18" borderId="11" xfId="0" applyNumberFormat="1" applyFont="1" applyFill="1" applyBorder="1"/>
    <xf numFmtId="0" fontId="0" fillId="0" borderId="14" xfId="0" applyBorder="1"/>
    <xf numFmtId="2" fontId="10" fillId="10" borderId="11" xfId="0" applyNumberFormat="1" applyFont="1" applyFill="1" applyBorder="1" applyProtection="1">
      <protection locked="0"/>
    </xf>
    <xf numFmtId="0" fontId="9" fillId="22" borderId="11" xfId="0" applyFont="1" applyFill="1" applyBorder="1" applyAlignment="1" applyProtection="1">
      <alignment wrapText="1"/>
      <protection locked="0"/>
    </xf>
    <xf numFmtId="6" fontId="9" fillId="22" borderId="11" xfId="1" applyNumberFormat="1" applyFont="1" applyFill="1" applyBorder="1" applyProtection="1">
      <protection locked="0"/>
    </xf>
    <xf numFmtId="6" fontId="9" fillId="22" borderId="11" xfId="1" applyNumberFormat="1" applyFont="1" applyFill="1" applyBorder="1" applyProtection="1"/>
    <xf numFmtId="0" fontId="9" fillId="22" borderId="11" xfId="0" applyFont="1" applyFill="1" applyBorder="1" applyProtection="1">
      <protection locked="0"/>
    </xf>
    <xf numFmtId="6" fontId="9" fillId="22" borderId="11" xfId="0" applyNumberFormat="1" applyFont="1" applyFill="1" applyBorder="1"/>
    <xf numFmtId="0" fontId="10" fillId="10" borderId="4" xfId="0" applyFont="1" applyFill="1" applyBorder="1" applyAlignment="1" applyProtection="1">
      <alignment horizontal="center"/>
      <protection locked="0"/>
    </xf>
    <xf numFmtId="5" fontId="10" fillId="0" borderId="0" xfId="0" applyNumberFormat="1" applyFont="1"/>
    <xf numFmtId="7" fontId="10" fillId="6" borderId="11" xfId="0" applyNumberFormat="1" applyFont="1" applyFill="1" applyBorder="1"/>
    <xf numFmtId="0" fontId="10" fillId="20" borderId="0" xfId="0" applyFont="1" applyFill="1" applyAlignment="1" applyProtection="1">
      <alignment wrapText="1"/>
      <protection locked="0"/>
    </xf>
    <xf numFmtId="0" fontId="10" fillId="20" borderId="0" xfId="0" applyFont="1" applyFill="1" applyProtection="1">
      <protection locked="0"/>
    </xf>
    <xf numFmtId="2" fontId="10" fillId="10" borderId="11" xfId="0" applyNumberFormat="1" applyFont="1" applyFill="1" applyBorder="1" applyAlignment="1" applyProtection="1">
      <alignment horizontal="center"/>
      <protection locked="0"/>
    </xf>
    <xf numFmtId="5" fontId="10" fillId="6" borderId="10" xfId="0" applyNumberFormat="1" applyFont="1" applyFill="1" applyBorder="1"/>
    <xf numFmtId="0" fontId="10" fillId="10" borderId="26" xfId="0" applyFont="1" applyFill="1" applyBorder="1" applyProtection="1">
      <protection locked="0"/>
    </xf>
    <xf numFmtId="0" fontId="10" fillId="10" borderId="28" xfId="0" applyFont="1" applyFill="1" applyBorder="1" applyProtection="1">
      <protection locked="0"/>
    </xf>
    <xf numFmtId="0" fontId="10" fillId="10" borderId="28" xfId="0" applyFont="1" applyFill="1" applyBorder="1" applyAlignment="1" applyProtection="1">
      <alignment horizontal="left"/>
      <protection locked="0"/>
    </xf>
    <xf numFmtId="0" fontId="10" fillId="23" borderId="28" xfId="0" applyFont="1" applyFill="1" applyBorder="1" applyAlignment="1" applyProtection="1">
      <alignment horizontal="left"/>
      <protection locked="0"/>
    </xf>
    <xf numFmtId="5" fontId="10" fillId="23" borderId="28" xfId="0" applyNumberFormat="1" applyFont="1" applyFill="1" applyBorder="1" applyProtection="1">
      <protection locked="0"/>
    </xf>
    <xf numFmtId="5" fontId="10" fillId="23" borderId="27" xfId="0" applyNumberFormat="1" applyFont="1" applyFill="1" applyBorder="1" applyProtection="1">
      <protection locked="0"/>
    </xf>
    <xf numFmtId="10" fontId="10" fillId="0" borderId="0" xfId="0" applyNumberFormat="1" applyFont="1" applyProtection="1">
      <protection locked="0"/>
    </xf>
    <xf numFmtId="0" fontId="10" fillId="10" borderId="27" xfId="0" applyFont="1" applyFill="1" applyBorder="1" applyAlignment="1" applyProtection="1">
      <alignment horizontal="left"/>
      <protection locked="0"/>
    </xf>
    <xf numFmtId="5" fontId="10" fillId="6" borderId="32" xfId="0" applyNumberFormat="1" applyFont="1" applyFill="1" applyBorder="1"/>
    <xf numFmtId="0" fontId="10" fillId="0" borderId="0" xfId="0" applyFont="1" applyAlignment="1" applyProtection="1">
      <alignment horizontal="center" wrapText="1"/>
      <protection locked="0"/>
    </xf>
    <xf numFmtId="0" fontId="10" fillId="5" borderId="4" xfId="0" applyFont="1" applyFill="1" applyBorder="1"/>
    <xf numFmtId="6" fontId="9" fillId="19" borderId="15" xfId="0" applyNumberFormat="1" applyFont="1" applyFill="1" applyBorder="1" applyProtection="1">
      <protection locked="0"/>
    </xf>
    <xf numFmtId="0" fontId="10" fillId="23" borderId="26" xfId="0" applyFont="1" applyFill="1" applyBorder="1" applyAlignment="1" applyProtection="1">
      <alignment horizontal="left"/>
      <protection locked="0"/>
    </xf>
    <xf numFmtId="0" fontId="10" fillId="23" borderId="28" xfId="0" applyFont="1" applyFill="1" applyBorder="1" applyProtection="1">
      <protection locked="0"/>
    </xf>
    <xf numFmtId="2" fontId="10" fillId="10" borderId="4" xfId="0" applyNumberFormat="1" applyFont="1" applyFill="1" applyBorder="1" applyProtection="1">
      <protection locked="0"/>
    </xf>
    <xf numFmtId="0" fontId="9" fillId="21" borderId="11" xfId="0" applyFont="1" applyFill="1" applyBorder="1" applyAlignment="1" applyProtection="1">
      <alignment wrapText="1"/>
      <protection locked="0"/>
    </xf>
    <xf numFmtId="6" fontId="9" fillId="21" borderId="11" xfId="1" applyNumberFormat="1" applyFont="1" applyFill="1" applyBorder="1" applyProtection="1">
      <protection locked="0"/>
    </xf>
    <xf numFmtId="6" fontId="9" fillId="21" borderId="11" xfId="1" applyNumberFormat="1" applyFont="1" applyFill="1" applyBorder="1" applyProtection="1"/>
    <xf numFmtId="0" fontId="9" fillId="21" borderId="11" xfId="0" applyFont="1" applyFill="1" applyBorder="1" applyProtection="1">
      <protection locked="0"/>
    </xf>
    <xf numFmtId="6" fontId="9" fillId="21" borderId="11" xfId="0" applyNumberFormat="1" applyFont="1" applyFill="1" applyBorder="1"/>
    <xf numFmtId="0" fontId="10" fillId="5" borderId="4" xfId="0" applyFont="1" applyFill="1" applyBorder="1" applyAlignment="1">
      <alignment horizontal="left"/>
    </xf>
    <xf numFmtId="5" fontId="10" fillId="6" borderId="11" xfId="0" applyNumberFormat="1" applyFont="1" applyFill="1" applyBorder="1"/>
    <xf numFmtId="0" fontId="10" fillId="5" borderId="10" xfId="0" applyFont="1" applyFill="1" applyBorder="1" applyAlignment="1" applyProtection="1">
      <alignment horizontal="center"/>
      <protection locked="0"/>
    </xf>
    <xf numFmtId="2" fontId="10" fillId="10" borderId="12" xfId="0" applyNumberFormat="1" applyFont="1" applyFill="1" applyBorder="1" applyProtection="1">
      <protection locked="0"/>
    </xf>
    <xf numFmtId="6" fontId="10" fillId="6" borderId="12" xfId="1" applyNumberFormat="1" applyFont="1" applyFill="1" applyBorder="1" applyAlignment="1">
      <alignment horizontal="center"/>
    </xf>
    <xf numFmtId="2" fontId="9" fillId="6" borderId="33" xfId="0" applyNumberFormat="1" applyFont="1" applyFill="1" applyBorder="1" applyAlignment="1">
      <alignment horizontal="right"/>
    </xf>
    <xf numFmtId="2" fontId="9" fillId="6" borderId="16" xfId="0" applyNumberFormat="1" applyFont="1" applyFill="1" applyBorder="1" applyAlignment="1">
      <alignment horizontal="right"/>
    </xf>
    <xf numFmtId="6" fontId="10" fillId="6" borderId="34" xfId="1" applyNumberFormat="1" applyFont="1" applyFill="1" applyBorder="1" applyAlignment="1">
      <alignment horizontal="right"/>
    </xf>
    <xf numFmtId="5" fontId="10" fillId="6" borderId="15" xfId="0" applyNumberFormat="1" applyFont="1" applyFill="1" applyBorder="1"/>
    <xf numFmtId="0" fontId="10" fillId="6" borderId="33" xfId="0" applyFont="1" applyFill="1" applyBorder="1" applyAlignment="1">
      <alignment horizontal="center"/>
    </xf>
    <xf numFmtId="0" fontId="10" fillId="6" borderId="16" xfId="0" applyFont="1" applyFill="1" applyBorder="1" applyAlignment="1">
      <alignment horizontal="center"/>
    </xf>
    <xf numFmtId="5" fontId="10" fillId="0" borderId="10" xfId="0" applyNumberFormat="1" applyFont="1" applyBorder="1" applyProtection="1">
      <protection locked="0"/>
    </xf>
    <xf numFmtId="5" fontId="10" fillId="10" borderId="28" xfId="0" applyNumberFormat="1" applyFont="1" applyFill="1" applyBorder="1" applyProtection="1">
      <protection locked="0"/>
    </xf>
    <xf numFmtId="6" fontId="10" fillId="6" borderId="15" xfId="1" applyNumberFormat="1" applyFont="1" applyFill="1" applyBorder="1" applyAlignment="1">
      <alignment horizontal="center"/>
    </xf>
    <xf numFmtId="6" fontId="10" fillId="6" borderId="15" xfId="1" applyNumberFormat="1" applyFont="1" applyFill="1" applyBorder="1" applyAlignment="1">
      <alignment horizontal="right"/>
    </xf>
    <xf numFmtId="6" fontId="26" fillId="11" borderId="0" xfId="0" applyNumberFormat="1" applyFont="1" applyFill="1"/>
    <xf numFmtId="6" fontId="10" fillId="6" borderId="11" xfId="0" applyNumberFormat="1" applyFont="1" applyFill="1" applyBorder="1"/>
    <xf numFmtId="0" fontId="10" fillId="0" borderId="11" xfId="0" applyFont="1" applyBorder="1" applyAlignment="1" applyProtection="1">
      <alignment horizontal="left"/>
      <protection locked="0"/>
    </xf>
    <xf numFmtId="6" fontId="10" fillId="0" borderId="0" xfId="0" applyNumberFormat="1" applyFont="1"/>
    <xf numFmtId="0" fontId="10" fillId="5" borderId="10" xfId="0" applyFont="1" applyFill="1" applyBorder="1" applyAlignment="1" applyProtection="1">
      <alignment horizontal="left"/>
      <protection locked="0"/>
    </xf>
    <xf numFmtId="0" fontId="10" fillId="17" borderId="26" xfId="0" applyFont="1" applyFill="1" applyBorder="1" applyProtection="1">
      <protection locked="0"/>
    </xf>
    <xf numFmtId="0" fontId="10" fillId="17" borderId="28" xfId="0" applyFont="1" applyFill="1" applyBorder="1" applyProtection="1">
      <protection locked="0"/>
    </xf>
    <xf numFmtId="0" fontId="10" fillId="17" borderId="27" xfId="0" applyFont="1" applyFill="1" applyBorder="1" applyAlignment="1" applyProtection="1">
      <alignment horizontal="right"/>
      <protection locked="0"/>
    </xf>
    <xf numFmtId="0" fontId="9" fillId="17" borderId="28" xfId="0" applyFont="1" applyFill="1" applyBorder="1" applyAlignment="1" applyProtection="1">
      <alignment horizontal="left"/>
      <protection locked="0"/>
    </xf>
    <xf numFmtId="0" fontId="10" fillId="17" borderId="28" xfId="0" applyFont="1" applyFill="1" applyBorder="1" applyAlignment="1" applyProtection="1">
      <alignment horizontal="right"/>
      <protection locked="0"/>
    </xf>
    <xf numFmtId="0" fontId="10" fillId="17" borderId="15" xfId="0" applyFont="1" applyFill="1" applyBorder="1" applyAlignment="1" applyProtection="1">
      <alignment horizontal="left"/>
      <protection locked="0"/>
    </xf>
    <xf numFmtId="0" fontId="9" fillId="10" borderId="26" xfId="0" applyFont="1" applyFill="1" applyBorder="1" applyProtection="1">
      <protection locked="0"/>
    </xf>
    <xf numFmtId="0" fontId="9" fillId="10" borderId="28" xfId="0" applyFont="1" applyFill="1" applyBorder="1" applyProtection="1">
      <protection locked="0"/>
    </xf>
    <xf numFmtId="0" fontId="9" fillId="10" borderId="28" xfId="0" applyFont="1" applyFill="1" applyBorder="1" applyAlignment="1" applyProtection="1">
      <alignment horizontal="left"/>
      <protection locked="0"/>
    </xf>
    <xf numFmtId="0" fontId="9" fillId="10" borderId="27" xfId="0" applyFont="1" applyFill="1" applyBorder="1" applyAlignment="1" applyProtection="1">
      <alignment horizontal="left"/>
      <protection locked="0"/>
    </xf>
    <xf numFmtId="0" fontId="9" fillId="10" borderId="28" xfId="0" applyFont="1" applyFill="1" applyBorder="1" applyAlignment="1" applyProtection="1">
      <alignment horizontal="right"/>
      <protection locked="0"/>
    </xf>
    <xf numFmtId="0" fontId="9" fillId="10" borderId="27" xfId="0" applyFont="1" applyFill="1" applyBorder="1" applyAlignment="1" applyProtection="1">
      <alignment horizontal="right"/>
      <protection locked="0"/>
    </xf>
    <xf numFmtId="0" fontId="9" fillId="10" borderId="26" xfId="0" applyFont="1" applyFill="1" applyBorder="1" applyAlignment="1" applyProtection="1">
      <alignment horizontal="left"/>
      <protection locked="0"/>
    </xf>
    <xf numFmtId="5" fontId="10" fillId="6" borderId="10" xfId="0" applyNumberFormat="1" applyFont="1" applyFill="1" applyBorder="1" applyAlignment="1">
      <alignment horizontal="center"/>
    </xf>
    <xf numFmtId="5" fontId="9" fillId="10" borderId="16" xfId="0" applyNumberFormat="1" applyFont="1" applyFill="1" applyBorder="1" applyProtection="1">
      <protection locked="0"/>
    </xf>
    <xf numFmtId="5" fontId="9" fillId="10" borderId="34" xfId="0" applyNumberFormat="1" applyFont="1" applyFill="1" applyBorder="1" applyAlignment="1" applyProtection="1">
      <alignment horizontal="center"/>
      <protection locked="0"/>
    </xf>
    <xf numFmtId="0" fontId="9" fillId="17" borderId="26" xfId="0" applyFont="1" applyFill="1" applyBorder="1" applyProtection="1">
      <protection locked="0"/>
    </xf>
    <xf numFmtId="0" fontId="9" fillId="17" borderId="28" xfId="0" applyFont="1" applyFill="1" applyBorder="1" applyProtection="1">
      <protection locked="0"/>
    </xf>
    <xf numFmtId="0" fontId="9" fillId="17" borderId="27" xfId="0" applyFont="1" applyFill="1" applyBorder="1" applyAlignment="1" applyProtection="1">
      <alignment horizontal="left"/>
      <protection locked="0"/>
    </xf>
    <xf numFmtId="0" fontId="9" fillId="17" borderId="28" xfId="0" applyFont="1" applyFill="1" applyBorder="1" applyAlignment="1" applyProtection="1">
      <alignment horizontal="right"/>
      <protection locked="0"/>
    </xf>
    <xf numFmtId="0" fontId="9" fillId="17" borderId="27" xfId="0" applyFont="1" applyFill="1" applyBorder="1" applyProtection="1">
      <protection locked="0"/>
    </xf>
    <xf numFmtId="0" fontId="9" fillId="17" borderId="26" xfId="0" applyFont="1" applyFill="1" applyBorder="1" applyAlignment="1" applyProtection="1">
      <alignment horizontal="left"/>
      <protection locked="0"/>
    </xf>
    <xf numFmtId="0" fontId="9" fillId="17" borderId="27" xfId="0" applyFont="1" applyFill="1" applyBorder="1" applyAlignment="1" applyProtection="1">
      <alignment horizontal="right"/>
      <protection locked="0"/>
    </xf>
    <xf numFmtId="165" fontId="10" fillId="0" borderId="1" xfId="0" applyNumberFormat="1" applyFont="1" applyBorder="1" applyProtection="1">
      <protection locked="0"/>
    </xf>
    <xf numFmtId="0" fontId="9" fillId="17" borderId="18" xfId="0" applyFont="1" applyFill="1" applyBorder="1" applyProtection="1">
      <protection locked="0"/>
    </xf>
    <xf numFmtId="0" fontId="9" fillId="17" borderId="19" xfId="0" applyFont="1" applyFill="1" applyBorder="1" applyProtection="1">
      <protection locked="0"/>
    </xf>
    <xf numFmtId="0" fontId="9" fillId="17" borderId="19" xfId="0" applyFont="1" applyFill="1" applyBorder="1" applyAlignment="1" applyProtection="1">
      <alignment horizontal="right"/>
      <protection locked="0"/>
    </xf>
    <xf numFmtId="0" fontId="9" fillId="17" borderId="20" xfId="0" applyFont="1" applyFill="1" applyBorder="1" applyAlignment="1" applyProtection="1">
      <alignment horizontal="right"/>
      <protection locked="0"/>
    </xf>
    <xf numFmtId="0" fontId="9" fillId="6" borderId="0" xfId="0" applyFont="1" applyFill="1" applyProtection="1">
      <protection locked="0"/>
    </xf>
    <xf numFmtId="0" fontId="10" fillId="6" borderId="0" xfId="0" applyFont="1" applyFill="1" applyProtection="1">
      <protection locked="0"/>
    </xf>
    <xf numFmtId="0" fontId="10" fillId="6" borderId="0" xfId="0" applyFont="1" applyFill="1" applyAlignment="1" applyProtection="1">
      <alignment horizontal="right"/>
      <protection locked="0"/>
    </xf>
    <xf numFmtId="0" fontId="10" fillId="6" borderId="3" xfId="0" applyFont="1" applyFill="1" applyBorder="1" applyAlignment="1" applyProtection="1">
      <alignment horizontal="right"/>
      <protection locked="0"/>
    </xf>
    <xf numFmtId="0" fontId="10" fillId="6" borderId="4" xfId="0" applyFont="1" applyFill="1" applyBorder="1" applyAlignment="1">
      <alignment horizontal="left"/>
    </xf>
    <xf numFmtId="6" fontId="10" fillId="0" borderId="11" xfId="0" applyNumberFormat="1" applyFont="1" applyBorder="1" applyProtection="1">
      <protection locked="0"/>
    </xf>
    <xf numFmtId="0" fontId="10" fillId="0" borderId="4" xfId="0" applyFont="1" applyBorder="1" applyAlignment="1" applyProtection="1">
      <alignment horizontal="right"/>
      <protection locked="0"/>
    </xf>
    <xf numFmtId="0" fontId="10" fillId="0" borderId="4" xfId="0" applyFont="1" applyBorder="1" applyProtection="1">
      <protection locked="0"/>
    </xf>
    <xf numFmtId="0" fontId="9" fillId="0" borderId="11" xfId="0" applyFont="1" applyBorder="1" applyProtection="1">
      <protection locked="0"/>
    </xf>
    <xf numFmtId="0" fontId="9" fillId="0" borderId="11" xfId="0" applyFont="1" applyBorder="1" applyAlignment="1" applyProtection="1">
      <alignment horizontal="right"/>
      <protection locked="0"/>
    </xf>
    <xf numFmtId="0" fontId="9" fillId="0" borderId="4" xfId="0" applyFont="1" applyBorder="1" applyAlignment="1" applyProtection="1">
      <alignment horizontal="right"/>
      <protection locked="0"/>
    </xf>
    <xf numFmtId="0" fontId="10" fillId="0" borderId="7" xfId="0" applyFont="1" applyBorder="1" applyAlignment="1" applyProtection="1">
      <alignment horizontal="right"/>
      <protection locked="0"/>
    </xf>
    <xf numFmtId="0" fontId="9" fillId="0" borderId="10" xfId="0" applyFont="1" applyBorder="1" applyProtection="1">
      <protection locked="0"/>
    </xf>
    <xf numFmtId="0" fontId="9" fillId="0" borderId="10" xfId="0" applyFont="1" applyBorder="1" applyAlignment="1" applyProtection="1">
      <alignment horizontal="right"/>
      <protection locked="0"/>
    </xf>
    <xf numFmtId="5" fontId="10" fillId="6" borderId="15" xfId="0" applyNumberFormat="1" applyFont="1" applyFill="1" applyBorder="1" applyAlignment="1">
      <alignment horizontal="center"/>
    </xf>
    <xf numFmtId="0" fontId="9" fillId="24" borderId="0" xfId="0" applyFont="1" applyFill="1" applyProtection="1">
      <protection locked="0"/>
    </xf>
    <xf numFmtId="0" fontId="10" fillId="24" borderId="0" xfId="0" applyFont="1" applyFill="1" applyProtection="1">
      <protection locked="0"/>
    </xf>
    <xf numFmtId="0" fontId="10" fillId="24" borderId="0" xfId="0" applyFont="1" applyFill="1" applyAlignment="1" applyProtection="1">
      <alignment horizontal="right"/>
      <protection locked="0"/>
    </xf>
    <xf numFmtId="0" fontId="10" fillId="6" borderId="11" xfId="0" applyFont="1" applyFill="1" applyBorder="1" applyAlignment="1">
      <alignment horizontal="center"/>
    </xf>
    <xf numFmtId="0" fontId="9" fillId="6" borderId="15" xfId="0" applyFont="1" applyFill="1" applyBorder="1" applyAlignment="1" applyProtection="1">
      <alignment horizontal="left"/>
      <protection locked="0"/>
    </xf>
    <xf numFmtId="2" fontId="9" fillId="6" borderId="9" xfId="0" applyNumberFormat="1" applyFont="1" applyFill="1" applyBorder="1" applyAlignment="1">
      <alignment horizontal="center"/>
    </xf>
    <xf numFmtId="0" fontId="10" fillId="10" borderId="28" xfId="0" applyFont="1" applyFill="1" applyBorder="1" applyAlignment="1" applyProtection="1">
      <alignment horizontal="right"/>
      <protection locked="0"/>
    </xf>
    <xf numFmtId="0" fontId="10" fillId="10" borderId="27" xfId="0" applyFont="1" applyFill="1" applyBorder="1" applyAlignment="1" applyProtection="1">
      <alignment horizontal="right"/>
      <protection locked="0"/>
    </xf>
    <xf numFmtId="0" fontId="9" fillId="10" borderId="27" xfId="0" applyFont="1" applyFill="1" applyBorder="1" applyProtection="1">
      <protection locked="0"/>
    </xf>
    <xf numFmtId="0" fontId="9" fillId="10" borderId="18" xfId="0" applyFont="1" applyFill="1" applyBorder="1" applyProtection="1">
      <protection locked="0"/>
    </xf>
    <xf numFmtId="0" fontId="9" fillId="10" borderId="19" xfId="0" applyFont="1" applyFill="1" applyBorder="1" applyProtection="1">
      <protection locked="0"/>
    </xf>
    <xf numFmtId="0" fontId="9" fillId="10" borderId="19" xfId="0" applyFont="1" applyFill="1" applyBorder="1" applyAlignment="1" applyProtection="1">
      <alignment horizontal="right"/>
      <protection locked="0"/>
    </xf>
    <xf numFmtId="0" fontId="9" fillId="10" borderId="20" xfId="0" applyFont="1" applyFill="1" applyBorder="1" applyAlignment="1" applyProtection="1">
      <alignment horizontal="right"/>
      <protection locked="0"/>
    </xf>
    <xf numFmtId="0" fontId="9" fillId="10" borderId="27" xfId="0" quotePrefix="1" applyFont="1" applyFill="1" applyBorder="1" applyAlignment="1" applyProtection="1">
      <alignment horizontal="left"/>
      <protection locked="0"/>
    </xf>
    <xf numFmtId="6" fontId="10" fillId="6" borderId="15" xfId="1" applyNumberFormat="1" applyFont="1" applyFill="1" applyBorder="1"/>
    <xf numFmtId="0" fontId="10" fillId="5" borderId="10" xfId="0" applyFont="1" applyFill="1" applyBorder="1" applyAlignment="1">
      <alignment horizontal="left"/>
    </xf>
    <xf numFmtId="0" fontId="9" fillId="23" borderId="26" xfId="0" applyFont="1" applyFill="1" applyBorder="1" applyAlignment="1" applyProtection="1">
      <alignment horizontal="left"/>
      <protection locked="0"/>
    </xf>
    <xf numFmtId="0" fontId="9" fillId="23" borderId="28" xfId="0" applyFont="1" applyFill="1" applyBorder="1" applyProtection="1">
      <protection locked="0"/>
    </xf>
    <xf numFmtId="0" fontId="9" fillId="23" borderId="28" xfId="0" applyFont="1" applyFill="1" applyBorder="1" applyAlignment="1" applyProtection="1">
      <alignment horizontal="left"/>
      <protection locked="0"/>
    </xf>
    <xf numFmtId="6" fontId="9" fillId="19" borderId="15" xfId="1" applyNumberFormat="1" applyFont="1" applyFill="1" applyBorder="1" applyAlignment="1" applyProtection="1">
      <alignment horizontal="left"/>
    </xf>
    <xf numFmtId="6" fontId="10" fillId="12" borderId="9" xfId="1" applyNumberFormat="1" applyFont="1" applyFill="1" applyBorder="1" applyProtection="1"/>
    <xf numFmtId="6" fontId="10" fillId="0" borderId="9" xfId="1" applyNumberFormat="1" applyFont="1" applyBorder="1" applyProtection="1"/>
    <xf numFmtId="6" fontId="26" fillId="11" borderId="11" xfId="0" applyNumberFormat="1" applyFont="1" applyFill="1" applyBorder="1"/>
    <xf numFmtId="0" fontId="10" fillId="0" borderId="3" xfId="0" applyFont="1" applyBorder="1"/>
    <xf numFmtId="0" fontId="10" fillId="0" borderId="3" xfId="0" applyFont="1" applyBorder="1" applyAlignment="1">
      <alignment horizontal="left"/>
    </xf>
    <xf numFmtId="166" fontId="10" fillId="0" borderId="11" xfId="0" applyNumberFormat="1" applyFont="1" applyBorder="1" applyAlignment="1">
      <alignment horizontal="right"/>
    </xf>
    <xf numFmtId="2" fontId="10" fillId="0" borderId="12" xfId="0" applyNumberFormat="1" applyFont="1" applyBorder="1"/>
    <xf numFmtId="0" fontId="10" fillId="0" borderId="5" xfId="0" applyFont="1" applyBorder="1"/>
    <xf numFmtId="0" fontId="10" fillId="0" borderId="8" xfId="0" applyFont="1" applyBorder="1" applyAlignment="1">
      <alignment horizontal="left"/>
    </xf>
    <xf numFmtId="0" fontId="10" fillId="0" borderId="1" xfId="0" quotePrefix="1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0" borderId="7" xfId="0" applyFont="1" applyBorder="1" applyAlignment="1">
      <alignment horizontal="left"/>
    </xf>
    <xf numFmtId="166" fontId="10" fillId="0" borderId="4" xfId="0" quotePrefix="1" applyNumberFormat="1" applyFont="1" applyBorder="1" applyAlignment="1">
      <alignment horizontal="left"/>
    </xf>
    <xf numFmtId="166" fontId="10" fillId="10" borderId="4" xfId="0" quotePrefix="1" applyNumberFormat="1" applyFont="1" applyFill="1" applyBorder="1" applyAlignment="1">
      <alignment horizontal="left"/>
    </xf>
    <xf numFmtId="166" fontId="10" fillId="10" borderId="1" xfId="0" quotePrefix="1" applyNumberFormat="1" applyFont="1" applyFill="1" applyBorder="1" applyAlignment="1">
      <alignment horizontal="left"/>
    </xf>
    <xf numFmtId="5" fontId="10" fillId="0" borderId="10" xfId="0" applyNumberFormat="1" applyFont="1" applyBorder="1"/>
    <xf numFmtId="0" fontId="10" fillId="0" borderId="2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10" fillId="0" borderId="3" xfId="0" applyFont="1" applyBorder="1" applyAlignment="1">
      <alignment horizontal="centerContinuous"/>
    </xf>
    <xf numFmtId="166" fontId="10" fillId="0" borderId="11" xfId="0" quotePrefix="1" applyNumberFormat="1" applyFont="1" applyBorder="1" applyAlignment="1">
      <alignment horizontal="left"/>
    </xf>
    <xf numFmtId="166" fontId="10" fillId="10" borderId="14" xfId="0" quotePrefix="1" applyNumberFormat="1" applyFont="1" applyFill="1" applyBorder="1" applyAlignment="1">
      <alignment horizontal="left"/>
    </xf>
    <xf numFmtId="5" fontId="10" fillId="0" borderId="12" xfId="0" applyNumberFormat="1" applyFont="1" applyBorder="1"/>
    <xf numFmtId="2" fontId="10" fillId="0" borderId="1" xfId="0" applyNumberFormat="1" applyFont="1" applyBorder="1"/>
    <xf numFmtId="0" fontId="9" fillId="0" borderId="1" xfId="0" quotePrefix="1" applyFont="1" applyBorder="1" applyAlignment="1">
      <alignment horizontal="left"/>
    </xf>
    <xf numFmtId="6" fontId="10" fillId="0" borderId="3" xfId="0" applyNumberFormat="1" applyFont="1" applyBorder="1"/>
    <xf numFmtId="0" fontId="10" fillId="0" borderId="3" xfId="0" applyFont="1" applyBorder="1" applyAlignment="1">
      <alignment horizontal="center"/>
    </xf>
    <xf numFmtId="0" fontId="9" fillId="10" borderId="26" xfId="0" applyFont="1" applyFill="1" applyBorder="1" applyAlignment="1">
      <alignment horizontal="left"/>
    </xf>
    <xf numFmtId="0" fontId="9" fillId="10" borderId="28" xfId="0" applyFont="1" applyFill="1" applyBorder="1"/>
    <xf numFmtId="0" fontId="9" fillId="10" borderId="28" xfId="0" applyFont="1" applyFill="1" applyBorder="1" applyAlignment="1">
      <alignment horizontal="right"/>
    </xf>
    <xf numFmtId="0" fontId="9" fillId="10" borderId="27" xfId="0" quotePrefix="1" applyFont="1" applyFill="1" applyBorder="1" applyAlignment="1">
      <alignment horizontal="left"/>
    </xf>
    <xf numFmtId="0" fontId="10" fillId="0" borderId="3" xfId="0" quotePrefix="1" applyFont="1" applyBorder="1" applyAlignment="1">
      <alignment horizontal="left"/>
    </xf>
    <xf numFmtId="0" fontId="10" fillId="0" borderId="8" xfId="0" applyFont="1" applyBorder="1"/>
    <xf numFmtId="0" fontId="9" fillId="0" borderId="0" xfId="0" applyFont="1"/>
    <xf numFmtId="0" fontId="10" fillId="0" borderId="0" xfId="0" applyFont="1" applyAlignment="1">
      <alignment horizontal="right"/>
    </xf>
    <xf numFmtId="0" fontId="10" fillId="0" borderId="3" xfId="0" applyFont="1" applyBorder="1" applyAlignment="1">
      <alignment horizontal="right"/>
    </xf>
    <xf numFmtId="0" fontId="9" fillId="10" borderId="26" xfId="0" applyFont="1" applyFill="1" applyBorder="1"/>
    <xf numFmtId="0" fontId="9" fillId="10" borderId="27" xfId="0" applyFont="1" applyFill="1" applyBorder="1"/>
    <xf numFmtId="5" fontId="10" fillId="1" borderId="10" xfId="0" applyNumberFormat="1" applyFont="1" applyFill="1" applyBorder="1"/>
    <xf numFmtId="6" fontId="10" fillId="0" borderId="0" xfId="0" applyNumberFormat="1" applyFont="1" applyAlignment="1">
      <alignment horizontal="right"/>
    </xf>
    <xf numFmtId="0" fontId="10" fillId="0" borderId="1" xfId="0" applyFont="1" applyBorder="1" applyAlignment="1">
      <alignment horizontal="right"/>
    </xf>
    <xf numFmtId="168" fontId="10" fillId="0" borderId="1" xfId="0" applyNumberFormat="1" applyFont="1" applyBorder="1" applyAlignment="1">
      <alignment horizontal="right"/>
    </xf>
    <xf numFmtId="0" fontId="9" fillId="10" borderId="27" xfId="0" applyFont="1" applyFill="1" applyBorder="1" applyAlignment="1">
      <alignment horizontal="left"/>
    </xf>
    <xf numFmtId="0" fontId="10" fillId="0" borderId="5" xfId="0" applyFont="1" applyBorder="1" applyAlignment="1">
      <alignment horizontal="right"/>
    </xf>
    <xf numFmtId="0" fontId="10" fillId="0" borderId="1" xfId="0" applyFont="1" applyBorder="1"/>
    <xf numFmtId="5" fontId="10" fillId="0" borderId="11" xfId="0" applyNumberFormat="1" applyFont="1" applyBorder="1"/>
    <xf numFmtId="0" fontId="10" fillId="0" borderId="0" xfId="0" applyFont="1" applyAlignment="1">
      <alignment horizontal="left"/>
    </xf>
    <xf numFmtId="5" fontId="10" fillId="1" borderId="11" xfId="0" applyNumberFormat="1" applyFont="1" applyFill="1" applyBorder="1"/>
    <xf numFmtId="0" fontId="9" fillId="10" borderId="27" xfId="0" applyFont="1" applyFill="1" applyBorder="1" applyAlignment="1">
      <alignment horizontal="right"/>
    </xf>
    <xf numFmtId="165" fontId="10" fillId="0" borderId="0" xfId="0" applyNumberFormat="1" applyFont="1"/>
    <xf numFmtId="5" fontId="10" fillId="0" borderId="0" xfId="0" applyNumberFormat="1" applyFont="1" applyAlignment="1">
      <alignment horizontal="right"/>
    </xf>
    <xf numFmtId="0" fontId="10" fillId="0" borderId="2" xfId="0" applyFont="1" applyBorder="1"/>
    <xf numFmtId="0" fontId="9" fillId="0" borderId="3" xfId="0" applyFont="1" applyBorder="1"/>
    <xf numFmtId="6" fontId="10" fillId="0" borderId="5" xfId="0" applyNumberFormat="1" applyFont="1" applyBorder="1"/>
    <xf numFmtId="5" fontId="10" fillId="1" borderId="4" xfId="0" applyNumberFormat="1" applyFont="1" applyFill="1" applyBorder="1"/>
    <xf numFmtId="0" fontId="10" fillId="0" borderId="6" xfId="0" applyFont="1" applyBorder="1"/>
    <xf numFmtId="165" fontId="10" fillId="0" borderId="1" xfId="0" applyNumberFormat="1" applyFont="1" applyBorder="1"/>
    <xf numFmtId="0" fontId="10" fillId="0" borderId="9" xfId="0" applyFont="1" applyBorder="1"/>
    <xf numFmtId="165" fontId="10" fillId="0" borderId="5" xfId="0" applyNumberFormat="1" applyFont="1" applyBorder="1"/>
    <xf numFmtId="5" fontId="10" fillId="12" borderId="12" xfId="0" applyNumberFormat="1" applyFont="1" applyFill="1" applyBorder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Continuous"/>
    </xf>
    <xf numFmtId="167" fontId="10" fillId="0" borderId="0" xfId="2" applyNumberFormat="1" applyFont="1" applyAlignment="1" applyProtection="1">
      <alignment horizontal="left"/>
    </xf>
    <xf numFmtId="5" fontId="17" fillId="0" borderId="0" xfId="0" applyNumberFormat="1" applyFont="1"/>
    <xf numFmtId="5" fontId="10" fillId="0" borderId="0" xfId="0" applyNumberFormat="1" applyFont="1" applyAlignment="1">
      <alignment horizontal="centerContinuous"/>
    </xf>
    <xf numFmtId="9" fontId="10" fillId="0" borderId="0" xfId="0" applyNumberFormat="1" applyFont="1" applyAlignment="1">
      <alignment horizontal="center"/>
    </xf>
    <xf numFmtId="5" fontId="9" fillId="6" borderId="15" xfId="0" applyNumberFormat="1" applyFont="1" applyFill="1" applyBorder="1"/>
    <xf numFmtId="0" fontId="10" fillId="0" borderId="0" xfId="0" applyFont="1" applyAlignment="1">
      <alignment wrapText="1"/>
    </xf>
    <xf numFmtId="0" fontId="26" fillId="0" borderId="0" xfId="0" applyFont="1" applyAlignment="1">
      <alignment horizontal="center"/>
    </xf>
    <xf numFmtId="0" fontId="10" fillId="12" borderId="11" xfId="0" applyFont="1" applyFill="1" applyBorder="1" applyAlignment="1">
      <alignment horizontal="left" wrapText="1"/>
    </xf>
    <xf numFmtId="0" fontId="10" fillId="0" borderId="11" xfId="0" applyFont="1" applyBorder="1" applyAlignment="1">
      <alignment horizontal="center"/>
    </xf>
    <xf numFmtId="0" fontId="10" fillId="0" borderId="11" xfId="0" applyFont="1" applyBorder="1"/>
    <xf numFmtId="6" fontId="10" fillId="0" borderId="11" xfId="1" applyNumberFormat="1" applyFont="1" applyFill="1" applyBorder="1" applyProtection="1"/>
    <xf numFmtId="5" fontId="10" fillId="12" borderId="11" xfId="0" applyNumberFormat="1" applyFont="1" applyFill="1" applyBorder="1"/>
    <xf numFmtId="6" fontId="10" fillId="12" borderId="15" xfId="0" applyNumberFormat="1" applyFont="1" applyFill="1" applyBorder="1"/>
    <xf numFmtId="0" fontId="9" fillId="19" borderId="26" xfId="0" applyFont="1" applyFill="1" applyBorder="1" applyAlignment="1">
      <alignment horizontal="left"/>
    </xf>
    <xf numFmtId="5" fontId="9" fillId="10" borderId="27" xfId="0" applyNumberFormat="1" applyFont="1" applyFill="1" applyBorder="1"/>
    <xf numFmtId="0" fontId="15" fillId="0" borderId="2" xfId="0" applyFont="1" applyBorder="1"/>
    <xf numFmtId="164" fontId="10" fillId="0" borderId="3" xfId="0" applyNumberFormat="1" applyFont="1" applyBorder="1"/>
    <xf numFmtId="5" fontId="10" fillId="0" borderId="3" xfId="0" applyNumberFormat="1" applyFont="1" applyBorder="1"/>
    <xf numFmtId="0" fontId="16" fillId="0" borderId="0" xfId="0" applyFont="1"/>
    <xf numFmtId="164" fontId="10" fillId="0" borderId="0" xfId="0" applyNumberFormat="1" applyFont="1"/>
    <xf numFmtId="0" fontId="9" fillId="0" borderId="0" xfId="0" applyFont="1" applyAlignment="1">
      <alignment horizontal="center"/>
    </xf>
    <xf numFmtId="164" fontId="10" fillId="0" borderId="0" xfId="0" applyNumberFormat="1" applyFont="1" applyAlignment="1">
      <alignment horizontal="centerContinuous"/>
    </xf>
    <xf numFmtId="0" fontId="9" fillId="0" borderId="0" xfId="0" applyFont="1" applyAlignment="1">
      <alignment horizontal="centerContinuous"/>
    </xf>
    <xf numFmtId="0" fontId="9" fillId="0" borderId="3" xfId="0" applyFont="1" applyBorder="1" applyAlignment="1">
      <alignment horizontal="centerContinuous"/>
    </xf>
    <xf numFmtId="0" fontId="10" fillId="0" borderId="12" xfId="0" applyFont="1" applyBorder="1" applyAlignment="1">
      <alignment horizontal="center"/>
    </xf>
    <xf numFmtId="0" fontId="9" fillId="0" borderId="1" xfId="0" applyFont="1" applyBorder="1"/>
    <xf numFmtId="6" fontId="9" fillId="0" borderId="1" xfId="0" applyNumberFormat="1" applyFont="1" applyBorder="1"/>
    <xf numFmtId="6" fontId="10" fillId="0" borderId="1" xfId="0" applyNumberFormat="1" applyFont="1" applyBorder="1"/>
    <xf numFmtId="0" fontId="10" fillId="0" borderId="4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6" fontId="9" fillId="0" borderId="0" xfId="0" applyNumberFormat="1" applyFont="1" applyAlignment="1">
      <alignment horizontal="centerContinuous"/>
    </xf>
    <xf numFmtId="6" fontId="10" fillId="0" borderId="0" xfId="0" applyNumberFormat="1" applyFont="1" applyAlignment="1">
      <alignment horizontal="centerContinuous"/>
    </xf>
    <xf numFmtId="0" fontId="10" fillId="3" borderId="0" xfId="0" applyFont="1" applyFill="1" applyAlignment="1">
      <alignment horizontal="centerContinuous"/>
    </xf>
    <xf numFmtId="0" fontId="10" fillId="3" borderId="10" xfId="0" applyFont="1" applyFill="1" applyBorder="1"/>
    <xf numFmtId="0" fontId="9" fillId="0" borderId="0" xfId="0" quotePrefix="1" applyFont="1" applyAlignment="1">
      <alignment horizontal="left"/>
    </xf>
    <xf numFmtId="0" fontId="10" fillId="3" borderId="25" xfId="0" applyFont="1" applyFill="1" applyBorder="1"/>
    <xf numFmtId="0" fontId="9" fillId="10" borderId="28" xfId="0" applyFont="1" applyFill="1" applyBorder="1" applyAlignment="1">
      <alignment horizontal="left"/>
    </xf>
    <xf numFmtId="10" fontId="10" fillId="0" borderId="3" xfId="0" applyNumberFormat="1" applyFont="1" applyBorder="1"/>
    <xf numFmtId="0" fontId="10" fillId="0" borderId="13" xfId="0" applyFont="1" applyBorder="1"/>
    <xf numFmtId="0" fontId="10" fillId="0" borderId="12" xfId="0" applyFont="1" applyBorder="1" applyAlignment="1">
      <alignment horizontal="centerContinuous"/>
    </xf>
    <xf numFmtId="10" fontId="10" fillId="0" borderId="6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7" xfId="0" applyFont="1" applyBorder="1"/>
    <xf numFmtId="10" fontId="10" fillId="0" borderId="4" xfId="0" applyNumberFormat="1" applyFont="1" applyBorder="1" applyAlignment="1">
      <alignment horizontal="center"/>
    </xf>
    <xf numFmtId="165" fontId="10" fillId="0" borderId="2" xfId="0" applyNumberFormat="1" applyFont="1" applyBorder="1" applyAlignment="1">
      <alignment horizontal="left"/>
    </xf>
    <xf numFmtId="0" fontId="10" fillId="0" borderId="0" xfId="0" quotePrefix="1" applyFont="1" applyAlignment="1">
      <alignment horizontal="left"/>
    </xf>
    <xf numFmtId="166" fontId="10" fillId="0" borderId="12" xfId="0" applyNumberFormat="1" applyFont="1" applyBorder="1" applyAlignment="1">
      <alignment horizontal="right"/>
    </xf>
    <xf numFmtId="5" fontId="9" fillId="10" borderId="28" xfId="0" applyNumberFormat="1" applyFont="1" applyFill="1" applyBorder="1"/>
    <xf numFmtId="164" fontId="17" fillId="0" borderId="0" xfId="0" applyNumberFormat="1" applyFont="1"/>
    <xf numFmtId="0" fontId="9" fillId="0" borderId="35" xfId="0" applyFont="1" applyBorder="1" applyAlignment="1" applyProtection="1">
      <alignment horizontal="center" wrapText="1"/>
      <protection locked="0"/>
    </xf>
    <xf numFmtId="0" fontId="9" fillId="0" borderId="35" xfId="0" applyFont="1" applyBorder="1" applyAlignment="1" applyProtection="1">
      <alignment horizontal="center"/>
      <protection locked="0"/>
    </xf>
    <xf numFmtId="0" fontId="10" fillId="12" borderId="14" xfId="0" applyFont="1" applyFill="1" applyBorder="1" applyAlignment="1" applyProtection="1">
      <alignment wrapText="1"/>
      <protection locked="0"/>
    </xf>
    <xf numFmtId="5" fontId="10" fillId="0" borderId="14" xfId="0" applyNumberFormat="1" applyFont="1" applyBorder="1" applyProtection="1">
      <protection locked="0"/>
    </xf>
    <xf numFmtId="0" fontId="9" fillId="0" borderId="11" xfId="0" applyFont="1" applyBorder="1" applyAlignment="1" applyProtection="1">
      <alignment horizontal="center"/>
      <protection locked="0"/>
    </xf>
    <xf numFmtId="0" fontId="10" fillId="12" borderId="14" xfId="0" applyFont="1" applyFill="1" applyBorder="1" applyAlignment="1" applyProtection="1">
      <alignment horizontal="left" wrapText="1"/>
      <protection locked="0"/>
    </xf>
    <xf numFmtId="0" fontId="30" fillId="0" borderId="0" xfId="0" applyFont="1" applyProtection="1">
      <protection locked="0"/>
    </xf>
    <xf numFmtId="0" fontId="30" fillId="0" borderId="3" xfId="0" applyFont="1" applyBorder="1" applyProtection="1">
      <protection locked="0"/>
    </xf>
    <xf numFmtId="8" fontId="3" fillId="6" borderId="11" xfId="0" applyNumberFormat="1" applyFont="1" applyFill="1" applyBorder="1" applyAlignment="1">
      <alignment horizontal="left"/>
    </xf>
    <xf numFmtId="0" fontId="23" fillId="9" borderId="3" xfId="15" applyFont="1" applyFill="1" applyBorder="1" applyProtection="1">
      <protection locked="0"/>
    </xf>
    <xf numFmtId="2" fontId="10" fillId="10" borderId="12" xfId="0" applyNumberFormat="1" applyFont="1" applyFill="1" applyBorder="1"/>
    <xf numFmtId="6" fontId="10" fillId="0" borderId="11" xfId="0" applyNumberFormat="1" applyFont="1" applyBorder="1"/>
    <xf numFmtId="0" fontId="10" fillId="25" borderId="15" xfId="0" applyFont="1" applyFill="1" applyBorder="1" applyAlignment="1">
      <alignment horizontal="center"/>
    </xf>
    <xf numFmtId="2" fontId="9" fillId="6" borderId="33" xfId="0" applyNumberFormat="1" applyFont="1" applyFill="1" applyBorder="1" applyAlignment="1">
      <alignment horizontal="center"/>
    </xf>
    <xf numFmtId="2" fontId="9" fillId="6" borderId="16" xfId="0" applyNumberFormat="1" applyFont="1" applyFill="1" applyBorder="1" applyAlignment="1">
      <alignment horizontal="center"/>
    </xf>
    <xf numFmtId="2" fontId="9" fillId="6" borderId="34" xfId="0" applyNumberFormat="1" applyFont="1" applyFill="1" applyBorder="1" applyAlignment="1">
      <alignment horizontal="center"/>
    </xf>
    <xf numFmtId="2" fontId="10" fillId="10" borderId="12" xfId="0" applyNumberFormat="1" applyFont="1" applyFill="1" applyBorder="1" applyAlignment="1" applyProtection="1">
      <alignment horizontal="center"/>
      <protection locked="0"/>
    </xf>
    <xf numFmtId="0" fontId="9" fillId="10" borderId="20" xfId="0" applyFont="1" applyFill="1" applyBorder="1" applyAlignment="1">
      <alignment horizontal="right"/>
    </xf>
    <xf numFmtId="5" fontId="10" fillId="6" borderId="11" xfId="0" applyNumberFormat="1" applyFont="1" applyFill="1" applyBorder="1" applyAlignment="1">
      <alignment horizontal="left"/>
    </xf>
    <xf numFmtId="10" fontId="3" fillId="6" borderId="11" xfId="2" applyNumberFormat="1" applyFont="1" applyFill="1" applyBorder="1" applyAlignment="1" applyProtection="1">
      <alignment horizontal="center"/>
    </xf>
    <xf numFmtId="6" fontId="3" fillId="5" borderId="11" xfId="0" applyNumberFormat="1" applyFont="1" applyFill="1" applyBorder="1" applyProtection="1">
      <protection locked="0"/>
    </xf>
    <xf numFmtId="0" fontId="3" fillId="5" borderId="11" xfId="0" applyFont="1" applyFill="1" applyBorder="1" applyAlignment="1" applyProtection="1">
      <alignment horizontal="center"/>
      <protection locked="0"/>
    </xf>
    <xf numFmtId="9" fontId="3" fillId="5" borderId="15" xfId="0" applyNumberFormat="1" applyFont="1" applyFill="1" applyBorder="1" applyAlignment="1" applyProtection="1">
      <alignment horizontal="center"/>
      <protection locked="0"/>
    </xf>
    <xf numFmtId="8" fontId="3" fillId="5" borderId="11" xfId="0" applyNumberFormat="1" applyFont="1" applyFill="1" applyBorder="1" applyProtection="1">
      <protection locked="0"/>
    </xf>
    <xf numFmtId="0" fontId="3" fillId="5" borderId="11" xfId="0" applyFont="1" applyFill="1" applyBorder="1" applyProtection="1">
      <protection locked="0"/>
    </xf>
    <xf numFmtId="0" fontId="3" fillId="0" borderId="0" xfId="0" applyFont="1" applyProtection="1">
      <protection locked="0"/>
    </xf>
    <xf numFmtId="167" fontId="3" fillId="5" borderId="11" xfId="0" applyNumberFormat="1" applyFont="1" applyFill="1" applyBorder="1" applyProtection="1"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5" borderId="6" xfId="0" applyFont="1" applyFill="1" applyBorder="1" applyAlignment="1" applyProtection="1">
      <alignment horizontal="center"/>
      <protection locked="0"/>
    </xf>
    <xf numFmtId="0" fontId="10" fillId="0" borderId="8" xfId="0" applyFont="1" applyBorder="1" applyAlignment="1" applyProtection="1">
      <alignment horizontal="left"/>
      <protection locked="0"/>
    </xf>
    <xf numFmtId="14" fontId="10" fillId="5" borderId="6" xfId="0" applyNumberFormat="1" applyFont="1" applyFill="1" applyBorder="1" applyAlignment="1" applyProtection="1">
      <alignment horizontal="center"/>
      <protection locked="0"/>
    </xf>
    <xf numFmtId="0" fontId="10" fillId="0" borderId="2" xfId="0" applyFont="1" applyBorder="1" applyAlignment="1" applyProtection="1">
      <alignment horizontal="centerContinuous"/>
      <protection locked="0"/>
    </xf>
    <xf numFmtId="0" fontId="10" fillId="0" borderId="8" xfId="0" applyFont="1" applyBorder="1" applyAlignment="1" applyProtection="1">
      <alignment horizontal="center"/>
      <protection locked="0"/>
    </xf>
    <xf numFmtId="0" fontId="10" fillId="0" borderId="9" xfId="0" applyFont="1" applyBorder="1" applyAlignment="1" applyProtection="1">
      <alignment horizontal="center"/>
      <protection locked="0"/>
    </xf>
    <xf numFmtId="6" fontId="10" fillId="6" borderId="9" xfId="1" applyNumberFormat="1" applyFont="1" applyFill="1" applyBorder="1" applyAlignment="1">
      <alignment horizontal="center"/>
    </xf>
    <xf numFmtId="6" fontId="10" fillId="6" borderId="2" xfId="1" applyNumberFormat="1" applyFont="1" applyFill="1" applyBorder="1" applyAlignment="1">
      <alignment horizontal="center"/>
    </xf>
    <xf numFmtId="6" fontId="10" fillId="6" borderId="36" xfId="1" applyNumberFormat="1" applyFont="1" applyFill="1" applyBorder="1" applyAlignment="1">
      <alignment horizontal="center"/>
    </xf>
    <xf numFmtId="6" fontId="10" fillId="6" borderId="6" xfId="1" applyNumberFormat="1" applyFont="1" applyFill="1" applyBorder="1" applyAlignment="1">
      <alignment horizontal="center"/>
    </xf>
    <xf numFmtId="6" fontId="10" fillId="6" borderId="8" xfId="1" applyNumberFormat="1" applyFont="1" applyFill="1" applyBorder="1" applyAlignment="1">
      <alignment horizontal="center"/>
    </xf>
    <xf numFmtId="6" fontId="10" fillId="6" borderId="26" xfId="1" applyNumberFormat="1" applyFont="1" applyFill="1" applyBorder="1" applyAlignment="1">
      <alignment horizontal="center"/>
    </xf>
    <xf numFmtId="5" fontId="10" fillId="7" borderId="8" xfId="0" applyNumberFormat="1" applyFont="1" applyFill="1" applyBorder="1" applyProtection="1">
      <protection locked="0"/>
    </xf>
    <xf numFmtId="6" fontId="10" fillId="6" borderId="26" xfId="1" applyNumberFormat="1" applyFont="1" applyFill="1" applyBorder="1" applyAlignment="1">
      <alignment horizontal="right"/>
    </xf>
    <xf numFmtId="6" fontId="10" fillId="5" borderId="6" xfId="1" applyNumberFormat="1" applyFont="1" applyFill="1" applyBorder="1" applyAlignment="1" applyProtection="1">
      <alignment horizontal="center"/>
      <protection locked="0"/>
    </xf>
    <xf numFmtId="6" fontId="10" fillId="7" borderId="8" xfId="1" applyNumberFormat="1" applyFont="1" applyFill="1" applyBorder="1" applyAlignment="1" applyProtection="1">
      <alignment horizontal="center"/>
      <protection locked="0"/>
    </xf>
    <xf numFmtId="6" fontId="10" fillId="5" borderId="8" xfId="1" applyNumberFormat="1" applyFont="1" applyFill="1" applyBorder="1" applyAlignment="1" applyProtection="1">
      <alignment horizontal="center"/>
      <protection locked="0"/>
    </xf>
    <xf numFmtId="6" fontId="10" fillId="12" borderId="6" xfId="1" applyNumberFormat="1" applyFont="1" applyFill="1" applyBorder="1" applyAlignment="1" applyProtection="1">
      <alignment horizontal="center"/>
    </xf>
    <xf numFmtId="6" fontId="10" fillId="6" borderId="9" xfId="1" applyNumberFormat="1" applyFont="1" applyFill="1" applyBorder="1" applyAlignment="1">
      <alignment horizontal="right"/>
    </xf>
    <xf numFmtId="6" fontId="10" fillId="6" borderId="2" xfId="1" applyNumberFormat="1" applyFont="1" applyFill="1" applyBorder="1" applyAlignment="1">
      <alignment horizontal="right"/>
    </xf>
    <xf numFmtId="0" fontId="10" fillId="0" borderId="11" xfId="0" applyFont="1" applyBorder="1" applyAlignment="1" applyProtection="1">
      <alignment horizontal="centerContinuous"/>
      <protection locked="0"/>
    </xf>
    <xf numFmtId="0" fontId="10" fillId="0" borderId="10" xfId="0" applyFont="1" applyBorder="1" applyAlignment="1" applyProtection="1">
      <alignment horizontal="centerContinuous"/>
      <protection locked="0"/>
    </xf>
    <xf numFmtId="5" fontId="10" fillId="26" borderId="11" xfId="0" applyNumberFormat="1" applyFont="1" applyFill="1" applyBorder="1" applyProtection="1">
      <protection locked="0"/>
    </xf>
    <xf numFmtId="5" fontId="10" fillId="0" borderId="37" xfId="0" applyNumberFormat="1" applyFont="1" applyBorder="1" applyProtection="1">
      <protection locked="0"/>
    </xf>
    <xf numFmtId="5" fontId="10" fillId="10" borderId="38" xfId="0" applyNumberFormat="1" applyFont="1" applyFill="1" applyBorder="1" applyProtection="1">
      <protection locked="0"/>
    </xf>
    <xf numFmtId="5" fontId="10" fillId="0" borderId="32" xfId="0" applyNumberFormat="1" applyFont="1" applyBorder="1" applyProtection="1">
      <protection locked="0"/>
    </xf>
    <xf numFmtId="5" fontId="10" fillId="7" borderId="32" xfId="0" applyNumberFormat="1" applyFont="1" applyFill="1" applyBorder="1" applyProtection="1">
      <protection locked="0"/>
    </xf>
    <xf numFmtId="5" fontId="10" fillId="7" borderId="37" xfId="0" applyNumberFormat="1" applyFont="1" applyFill="1" applyBorder="1" applyProtection="1">
      <protection locked="0"/>
    </xf>
    <xf numFmtId="5" fontId="10" fillId="7" borderId="4" xfId="0" applyNumberFormat="1" applyFont="1" applyFill="1" applyBorder="1" applyProtection="1">
      <protection locked="0"/>
    </xf>
    <xf numFmtId="5" fontId="10" fillId="0" borderId="11" xfId="0" applyNumberFormat="1" applyFont="1" applyBorder="1" applyProtection="1">
      <protection locked="0"/>
    </xf>
    <xf numFmtId="5" fontId="10" fillId="27" borderId="4" xfId="0" applyNumberFormat="1" applyFont="1" applyFill="1" applyBorder="1" applyProtection="1">
      <protection locked="0"/>
    </xf>
    <xf numFmtId="5" fontId="10" fillId="27" borderId="10" xfId="0" applyNumberFormat="1" applyFont="1" applyFill="1" applyBorder="1" applyProtection="1">
      <protection locked="0"/>
    </xf>
    <xf numFmtId="6" fontId="10" fillId="6" borderId="9" xfId="1" applyNumberFormat="1" applyFont="1" applyFill="1" applyBorder="1" applyAlignment="1" applyProtection="1">
      <alignment horizontal="right"/>
    </xf>
    <xf numFmtId="5" fontId="10" fillId="6" borderId="2" xfId="0" applyNumberFormat="1" applyFont="1" applyFill="1" applyBorder="1"/>
    <xf numFmtId="5" fontId="10" fillId="6" borderId="9" xfId="0" applyNumberFormat="1" applyFont="1" applyFill="1" applyBorder="1"/>
    <xf numFmtId="5" fontId="10" fillId="6" borderId="6" xfId="0" applyNumberFormat="1" applyFont="1" applyFill="1" applyBorder="1"/>
    <xf numFmtId="5" fontId="10" fillId="27" borderId="12" xfId="0" applyNumberFormat="1" applyFont="1" applyFill="1" applyBorder="1" applyProtection="1">
      <protection locked="0"/>
    </xf>
    <xf numFmtId="0" fontId="10" fillId="26" borderId="11" xfId="0" applyFont="1" applyFill="1" applyBorder="1" applyAlignment="1">
      <alignment wrapText="1"/>
    </xf>
    <xf numFmtId="2" fontId="10" fillId="26" borderId="11" xfId="0" applyNumberFormat="1" applyFont="1" applyFill="1" applyBorder="1" applyAlignment="1">
      <alignment horizontal="center"/>
    </xf>
    <xf numFmtId="6" fontId="10" fillId="26" borderId="11" xfId="1" applyNumberFormat="1" applyFont="1" applyFill="1" applyBorder="1" applyAlignment="1">
      <alignment horizontal="center"/>
    </xf>
    <xf numFmtId="6" fontId="10" fillId="26" borderId="12" xfId="1" applyNumberFormat="1" applyFont="1" applyFill="1" applyBorder="1" applyAlignment="1">
      <alignment horizontal="center"/>
    </xf>
    <xf numFmtId="5" fontId="10" fillId="26" borderId="15" xfId="0" applyNumberFormat="1" applyFont="1" applyFill="1" applyBorder="1"/>
    <xf numFmtId="0" fontId="10" fillId="26" borderId="4" xfId="0" applyFont="1" applyFill="1" applyBorder="1" applyAlignment="1">
      <alignment horizontal="left"/>
    </xf>
    <xf numFmtId="6" fontId="10" fillId="26" borderId="15" xfId="1" applyNumberFormat="1" applyFont="1" applyFill="1" applyBorder="1" applyAlignment="1">
      <alignment horizontal="center"/>
    </xf>
    <xf numFmtId="5" fontId="10" fillId="26" borderId="10" xfId="0" applyNumberFormat="1" applyFont="1" applyFill="1" applyBorder="1" applyAlignment="1">
      <alignment horizontal="center"/>
    </xf>
    <xf numFmtId="5" fontId="10" fillId="26" borderId="12" xfId="0" applyNumberFormat="1" applyFont="1" applyFill="1" applyBorder="1" applyAlignment="1">
      <alignment horizontal="center"/>
    </xf>
    <xf numFmtId="5" fontId="10" fillId="26" borderId="15" xfId="0" applyNumberFormat="1" applyFont="1" applyFill="1" applyBorder="1" applyAlignment="1">
      <alignment horizontal="center"/>
    </xf>
    <xf numFmtId="0" fontId="10" fillId="0" borderId="31" xfId="0" applyFont="1" applyBorder="1" applyAlignment="1" applyProtection="1">
      <alignment horizontal="center"/>
      <protection locked="0"/>
    </xf>
    <xf numFmtId="5" fontId="10" fillId="26" borderId="34" xfId="0" applyNumberFormat="1" applyFont="1" applyFill="1" applyBorder="1" applyAlignment="1">
      <alignment horizontal="center"/>
    </xf>
    <xf numFmtId="2" fontId="10" fillId="26" borderId="11" xfId="1" applyNumberFormat="1" applyFont="1" applyFill="1" applyBorder="1" applyAlignment="1">
      <alignment horizontal="center"/>
    </xf>
    <xf numFmtId="0" fontId="10" fillId="26" borderId="11" xfId="0" applyFont="1" applyFill="1" applyBorder="1" applyAlignment="1">
      <alignment horizontal="center"/>
    </xf>
    <xf numFmtId="0" fontId="10" fillId="26" borderId="11" xfId="0" applyFont="1" applyFill="1" applyBorder="1"/>
    <xf numFmtId="0" fontId="9" fillId="26" borderId="15" xfId="0" applyFont="1" applyFill="1" applyBorder="1" applyAlignment="1" applyProtection="1">
      <alignment horizontal="left"/>
      <protection locked="0"/>
    </xf>
    <xf numFmtId="2" fontId="9" fillId="26" borderId="33" xfId="0" applyNumberFormat="1" applyFont="1" applyFill="1" applyBorder="1" applyAlignment="1">
      <alignment horizontal="center"/>
    </xf>
    <xf numFmtId="2" fontId="9" fillId="26" borderId="16" xfId="0" applyNumberFormat="1" applyFont="1" applyFill="1" applyBorder="1" applyAlignment="1">
      <alignment horizontal="center"/>
    </xf>
    <xf numFmtId="2" fontId="9" fillId="26" borderId="34" xfId="0" applyNumberFormat="1" applyFont="1" applyFill="1" applyBorder="1" applyAlignment="1">
      <alignment horizontal="center"/>
    </xf>
    <xf numFmtId="6" fontId="9" fillId="26" borderId="15" xfId="1" applyNumberFormat="1" applyFont="1" applyFill="1" applyBorder="1" applyAlignment="1">
      <alignment horizontal="right"/>
    </xf>
    <xf numFmtId="0" fontId="10" fillId="26" borderId="11" xfId="0" applyFont="1" applyFill="1" applyBorder="1" applyAlignment="1" applyProtection="1">
      <alignment wrapText="1"/>
      <protection locked="0"/>
    </xf>
    <xf numFmtId="5" fontId="10" fillId="26" borderId="11" xfId="0" applyNumberFormat="1" applyFont="1" applyFill="1" applyBorder="1" applyAlignment="1">
      <alignment horizontal="center"/>
    </xf>
    <xf numFmtId="6" fontId="10" fillId="26" borderId="11" xfId="0" applyNumberFormat="1" applyFont="1" applyFill="1" applyBorder="1"/>
    <xf numFmtId="6" fontId="9" fillId="0" borderId="0" xfId="1" applyNumberFormat="1" applyFont="1" applyFill="1" applyBorder="1" applyProtection="1"/>
    <xf numFmtId="6" fontId="10" fillId="0" borderId="0" xfId="1" applyNumberFormat="1" applyFont="1" applyFill="1" applyBorder="1" applyAlignment="1" applyProtection="1">
      <alignment horizontal="center"/>
      <protection locked="0"/>
    </xf>
    <xf numFmtId="0" fontId="10" fillId="26" borderId="33" xfId="0" applyFont="1" applyFill="1" applyBorder="1" applyAlignment="1">
      <alignment horizontal="center"/>
    </xf>
    <xf numFmtId="0" fontId="10" fillId="26" borderId="16" xfId="0" applyFont="1" applyFill="1" applyBorder="1" applyAlignment="1">
      <alignment horizontal="center"/>
    </xf>
    <xf numFmtId="6" fontId="10" fillId="26" borderId="12" xfId="1" applyNumberFormat="1" applyFont="1" applyFill="1" applyBorder="1" applyAlignment="1">
      <alignment horizontal="right"/>
    </xf>
    <xf numFmtId="6" fontId="10" fillId="26" borderId="15" xfId="1" applyNumberFormat="1" applyFont="1" applyFill="1" applyBorder="1" applyAlignment="1">
      <alignment horizontal="right"/>
    </xf>
    <xf numFmtId="0" fontId="10" fillId="5" borderId="39" xfId="0" applyFont="1" applyFill="1" applyBorder="1" applyAlignment="1" applyProtection="1">
      <alignment horizontal="center"/>
      <protection locked="0"/>
    </xf>
    <xf numFmtId="14" fontId="10" fillId="5" borderId="39" xfId="0" applyNumberFormat="1" applyFont="1" applyFill="1" applyBorder="1" applyAlignment="1" applyProtection="1">
      <alignment horizontal="center"/>
      <protection locked="0"/>
    </xf>
    <xf numFmtId="0" fontId="10" fillId="0" borderId="41" xfId="0" applyFont="1" applyBorder="1" applyAlignment="1" applyProtection="1">
      <alignment horizontal="centerContinuous"/>
      <protection locked="0"/>
    </xf>
    <xf numFmtId="0" fontId="10" fillId="0" borderId="42" xfId="0" applyFont="1" applyBorder="1" applyAlignment="1" applyProtection="1">
      <alignment horizontal="center"/>
      <protection locked="0"/>
    </xf>
    <xf numFmtId="0" fontId="10" fillId="0" borderId="43" xfId="0" applyFont="1" applyBorder="1" applyAlignment="1" applyProtection="1">
      <alignment horizontal="center"/>
      <protection locked="0"/>
    </xf>
    <xf numFmtId="6" fontId="10" fillId="26" borderId="43" xfId="1" applyNumberFormat="1" applyFont="1" applyFill="1" applyBorder="1" applyAlignment="1">
      <alignment horizontal="center"/>
    </xf>
    <xf numFmtId="6" fontId="10" fillId="26" borderId="44" xfId="1" applyNumberFormat="1" applyFont="1" applyFill="1" applyBorder="1" applyAlignment="1">
      <alignment horizontal="center"/>
    </xf>
    <xf numFmtId="6" fontId="10" fillId="26" borderId="45" xfId="1" applyNumberFormat="1" applyFont="1" applyFill="1" applyBorder="1" applyAlignment="1">
      <alignment horizontal="center"/>
    </xf>
    <xf numFmtId="6" fontId="10" fillId="26" borderId="40" xfId="1" applyNumberFormat="1" applyFont="1" applyFill="1" applyBorder="1" applyAlignment="1">
      <alignment horizontal="center"/>
    </xf>
    <xf numFmtId="5" fontId="10" fillId="7" borderId="46" xfId="0" applyNumberFormat="1" applyFont="1" applyFill="1" applyBorder="1" applyProtection="1">
      <protection locked="0"/>
    </xf>
    <xf numFmtId="5" fontId="10" fillId="7" borderId="42" xfId="0" applyNumberFormat="1" applyFont="1" applyFill="1" applyBorder="1" applyProtection="1">
      <protection locked="0"/>
    </xf>
    <xf numFmtId="5" fontId="10" fillId="7" borderId="40" xfId="0" applyNumberFormat="1" applyFont="1" applyFill="1" applyBorder="1" applyProtection="1">
      <protection locked="0"/>
    </xf>
    <xf numFmtId="6" fontId="10" fillId="5" borderId="45" xfId="1" applyNumberFormat="1" applyFont="1" applyFill="1" applyBorder="1" applyAlignment="1" applyProtection="1">
      <alignment horizontal="center"/>
      <protection locked="0"/>
    </xf>
    <xf numFmtId="6" fontId="10" fillId="5" borderId="39" xfId="1" applyNumberFormat="1" applyFont="1" applyFill="1" applyBorder="1" applyAlignment="1" applyProtection="1">
      <alignment horizontal="center"/>
      <protection locked="0"/>
    </xf>
    <xf numFmtId="6" fontId="10" fillId="7" borderId="40" xfId="1" applyNumberFormat="1" applyFont="1" applyFill="1" applyBorder="1" applyAlignment="1" applyProtection="1">
      <alignment horizontal="center"/>
      <protection locked="0"/>
    </xf>
    <xf numFmtId="6" fontId="10" fillId="5" borderId="40" xfId="1" applyNumberFormat="1" applyFont="1" applyFill="1" applyBorder="1" applyAlignment="1" applyProtection="1">
      <alignment horizontal="center"/>
      <protection locked="0"/>
    </xf>
    <xf numFmtId="6" fontId="10" fillId="12" borderId="39" xfId="1" applyNumberFormat="1" applyFont="1" applyFill="1" applyBorder="1" applyAlignment="1" applyProtection="1">
      <alignment horizontal="center"/>
    </xf>
    <xf numFmtId="6" fontId="10" fillId="26" borderId="43" xfId="1" applyNumberFormat="1" applyFont="1" applyFill="1" applyBorder="1" applyAlignment="1">
      <alignment horizontal="right"/>
    </xf>
    <xf numFmtId="6" fontId="10" fillId="26" borderId="44" xfId="1" applyNumberFormat="1" applyFont="1" applyFill="1" applyBorder="1" applyAlignment="1">
      <alignment horizontal="right"/>
    </xf>
    <xf numFmtId="6" fontId="10" fillId="7" borderId="45" xfId="1" applyNumberFormat="1" applyFont="1" applyFill="1" applyBorder="1" applyAlignment="1" applyProtection="1">
      <alignment horizontal="center"/>
      <protection locked="0"/>
    </xf>
    <xf numFmtId="5" fontId="10" fillId="10" borderId="47" xfId="0" applyNumberFormat="1" applyFont="1" applyFill="1" applyBorder="1" applyProtection="1">
      <protection locked="0"/>
    </xf>
    <xf numFmtId="6" fontId="10" fillId="26" borderId="48" xfId="1" applyNumberFormat="1" applyFont="1" applyFill="1" applyBorder="1" applyAlignment="1">
      <alignment horizontal="center"/>
    </xf>
    <xf numFmtId="5" fontId="10" fillId="7" borderId="31" xfId="0" applyNumberFormat="1" applyFont="1" applyFill="1" applyBorder="1" applyProtection="1">
      <protection locked="0"/>
    </xf>
    <xf numFmtId="5" fontId="10" fillId="0" borderId="16" xfId="0" applyNumberFormat="1" applyFont="1" applyBorder="1" applyProtection="1">
      <protection locked="0"/>
    </xf>
    <xf numFmtId="5" fontId="10" fillId="0" borderId="24" xfId="0" applyNumberFormat="1" applyFont="1" applyBorder="1" applyProtection="1">
      <protection locked="0"/>
    </xf>
    <xf numFmtId="0" fontId="10" fillId="17" borderId="27" xfId="0" applyFont="1" applyFill="1" applyBorder="1" applyProtection="1">
      <protection locked="0"/>
    </xf>
    <xf numFmtId="0" fontId="10" fillId="17" borderId="26" xfId="0" applyFont="1" applyFill="1" applyBorder="1" applyAlignment="1" applyProtection="1">
      <alignment horizontal="right"/>
      <protection locked="0"/>
    </xf>
    <xf numFmtId="6" fontId="10" fillId="7" borderId="51" xfId="1" applyNumberFormat="1" applyFont="1" applyFill="1" applyBorder="1" applyAlignment="1" applyProtection="1">
      <alignment horizontal="center"/>
      <protection locked="0"/>
    </xf>
    <xf numFmtId="5" fontId="10" fillId="6" borderId="11" xfId="0" applyNumberFormat="1" applyFont="1" applyFill="1" applyBorder="1" applyAlignment="1">
      <alignment horizontal="center"/>
    </xf>
    <xf numFmtId="7" fontId="10" fillId="6" borderId="12" xfId="0" applyNumberFormat="1" applyFont="1" applyFill="1" applyBorder="1"/>
    <xf numFmtId="1" fontId="10" fillId="2" borderId="52" xfId="0" applyNumberFormat="1" applyFont="1" applyFill="1" applyBorder="1" applyAlignment="1" applyProtection="1">
      <alignment horizontal="left"/>
      <protection locked="0"/>
    </xf>
    <xf numFmtId="0" fontId="10" fillId="2" borderId="53" xfId="0" applyFont="1" applyFill="1" applyBorder="1" applyAlignment="1" applyProtection="1">
      <alignment horizontal="left"/>
      <protection locked="0"/>
    </xf>
    <xf numFmtId="1" fontId="10" fillId="2" borderId="30" xfId="0" applyNumberFormat="1" applyFont="1" applyFill="1" applyBorder="1" applyAlignment="1" applyProtection="1">
      <alignment horizontal="left"/>
      <protection locked="0"/>
    </xf>
    <xf numFmtId="0" fontId="10" fillId="2" borderId="54" xfId="0" applyFont="1" applyFill="1" applyBorder="1" applyAlignment="1" applyProtection="1">
      <alignment horizontal="left"/>
      <protection locked="0"/>
    </xf>
    <xf numFmtId="1" fontId="10" fillId="2" borderId="55" xfId="0" applyNumberFormat="1" applyFont="1" applyFill="1" applyBorder="1" applyAlignment="1" applyProtection="1">
      <alignment horizontal="left"/>
      <protection locked="0"/>
    </xf>
    <xf numFmtId="5" fontId="10" fillId="6" borderId="36" xfId="0" applyNumberFormat="1" applyFont="1" applyFill="1" applyBorder="1"/>
    <xf numFmtId="0" fontId="9" fillId="0" borderId="26" xfId="0" applyFont="1" applyBorder="1" applyProtection="1">
      <protection locked="0"/>
    </xf>
    <xf numFmtId="0" fontId="9" fillId="0" borderId="28" xfId="0" applyFont="1" applyBorder="1" applyProtection="1">
      <protection locked="0"/>
    </xf>
    <xf numFmtId="0" fontId="9" fillId="0" borderId="28" xfId="0" applyFont="1" applyBorder="1" applyAlignment="1" applyProtection="1">
      <alignment horizontal="right"/>
      <protection locked="0"/>
    </xf>
    <xf numFmtId="0" fontId="9" fillId="0" borderId="27" xfId="0" applyFont="1" applyBorder="1" applyProtection="1">
      <protection locked="0"/>
    </xf>
    <xf numFmtId="6" fontId="10" fillId="0" borderId="26" xfId="0" applyNumberFormat="1" applyFont="1" applyBorder="1" applyProtection="1">
      <protection locked="0"/>
    </xf>
    <xf numFmtId="0" fontId="10" fillId="0" borderId="28" xfId="0" applyFont="1" applyBorder="1" applyProtection="1">
      <protection locked="0"/>
    </xf>
    <xf numFmtId="6" fontId="10" fillId="26" borderId="41" xfId="1" applyNumberFormat="1" applyFont="1" applyFill="1" applyBorder="1" applyAlignment="1">
      <alignment horizontal="right"/>
    </xf>
    <xf numFmtId="6" fontId="10" fillId="7" borderId="12" xfId="1" applyNumberFormat="1" applyFont="1" applyFill="1" applyBorder="1" applyAlignment="1" applyProtection="1">
      <alignment horizontal="center"/>
      <protection locked="0"/>
    </xf>
    <xf numFmtId="0" fontId="10" fillId="17" borderId="15" xfId="0" applyFont="1" applyFill="1" applyBorder="1" applyAlignment="1" applyProtection="1">
      <alignment horizontal="right"/>
      <protection locked="0"/>
    </xf>
    <xf numFmtId="0" fontId="9" fillId="22" borderId="58" xfId="0" applyFont="1" applyFill="1" applyBorder="1" applyAlignment="1">
      <alignment wrapText="1"/>
    </xf>
    <xf numFmtId="6" fontId="9" fillId="22" borderId="59" xfId="1" applyNumberFormat="1" applyFont="1" applyFill="1" applyBorder="1" applyProtection="1"/>
    <xf numFmtId="0" fontId="9" fillId="22" borderId="58" xfId="0" applyFont="1" applyFill="1" applyBorder="1"/>
    <xf numFmtId="6" fontId="9" fillId="22" borderId="59" xfId="0" applyNumberFormat="1" applyFont="1" applyFill="1" applyBorder="1"/>
    <xf numFmtId="0" fontId="9" fillId="22" borderId="60" xfId="0" applyFont="1" applyFill="1" applyBorder="1" applyAlignment="1">
      <alignment wrapText="1"/>
    </xf>
    <xf numFmtId="6" fontId="9" fillId="22" borderId="61" xfId="1" applyNumberFormat="1" applyFont="1" applyFill="1" applyBorder="1" applyProtection="1"/>
    <xf numFmtId="5" fontId="10" fillId="26" borderId="11" xfId="0" applyNumberFormat="1" applyFont="1" applyFill="1" applyBorder="1"/>
    <xf numFmtId="6" fontId="10" fillId="26" borderId="11" xfId="1" applyNumberFormat="1" applyFont="1" applyFill="1" applyBorder="1" applyAlignment="1" applyProtection="1">
      <alignment horizontal="right"/>
    </xf>
    <xf numFmtId="6" fontId="10" fillId="26" borderId="16" xfId="1" applyNumberFormat="1" applyFont="1" applyFill="1" applyBorder="1" applyAlignment="1">
      <alignment horizontal="center"/>
    </xf>
    <xf numFmtId="0" fontId="10" fillId="6" borderId="28" xfId="0" applyFont="1" applyFill="1" applyBorder="1" applyAlignment="1" applyProtection="1">
      <alignment horizontal="left"/>
      <protection locked="0"/>
    </xf>
    <xf numFmtId="0" fontId="10" fillId="6" borderId="27" xfId="0" applyFont="1" applyFill="1" applyBorder="1" applyAlignment="1" applyProtection="1">
      <alignment horizontal="left"/>
      <protection locked="0"/>
    </xf>
    <xf numFmtId="0" fontId="10" fillId="0" borderId="0" xfId="0" quotePrefix="1" applyFont="1" applyAlignment="1" applyProtection="1">
      <alignment horizontal="left"/>
      <protection locked="0"/>
    </xf>
    <xf numFmtId="0" fontId="10" fillId="6" borderId="26" xfId="0" applyFont="1" applyFill="1" applyBorder="1" applyProtection="1">
      <protection locked="0"/>
    </xf>
    <xf numFmtId="0" fontId="9" fillId="17" borderId="17" xfId="0" applyFont="1" applyFill="1" applyBorder="1" applyAlignment="1" applyProtection="1">
      <alignment horizontal="right"/>
      <protection locked="0"/>
    </xf>
    <xf numFmtId="0" fontId="9" fillId="17" borderId="22" xfId="0" applyFont="1" applyFill="1" applyBorder="1" applyAlignment="1" applyProtection="1">
      <alignment horizontal="right"/>
      <protection locked="0"/>
    </xf>
    <xf numFmtId="0" fontId="9" fillId="6" borderId="26" xfId="0" applyFont="1" applyFill="1" applyBorder="1" applyProtection="1">
      <protection locked="0"/>
    </xf>
    <xf numFmtId="0" fontId="10" fillId="6" borderId="28" xfId="0" applyFont="1" applyFill="1" applyBorder="1" applyProtection="1">
      <protection locked="0"/>
    </xf>
    <xf numFmtId="0" fontId="10" fillId="6" borderId="28" xfId="0" applyFont="1" applyFill="1" applyBorder="1" applyAlignment="1" applyProtection="1">
      <alignment horizontal="right"/>
      <protection locked="0"/>
    </xf>
    <xf numFmtId="0" fontId="10" fillId="6" borderId="27" xfId="0" applyFont="1" applyFill="1" applyBorder="1" applyAlignment="1" applyProtection="1">
      <alignment horizontal="right"/>
      <protection locked="0"/>
    </xf>
    <xf numFmtId="5" fontId="10" fillId="7" borderId="0" xfId="0" applyNumberFormat="1" applyFont="1" applyFill="1" applyProtection="1">
      <protection locked="0"/>
    </xf>
    <xf numFmtId="0" fontId="10" fillId="6" borderId="19" xfId="0" applyFont="1" applyFill="1" applyBorder="1" applyAlignment="1" applyProtection="1">
      <alignment horizontal="right"/>
      <protection locked="0"/>
    </xf>
    <xf numFmtId="0" fontId="10" fillId="6" borderId="20" xfId="0" applyFont="1" applyFill="1" applyBorder="1" applyAlignment="1" applyProtection="1">
      <alignment horizontal="right"/>
      <protection locked="0"/>
    </xf>
    <xf numFmtId="0" fontId="9" fillId="17" borderId="15" xfId="0" applyFont="1" applyFill="1" applyBorder="1" applyProtection="1">
      <protection locked="0"/>
    </xf>
    <xf numFmtId="6" fontId="10" fillId="17" borderId="28" xfId="0" applyNumberFormat="1" applyFont="1" applyFill="1" applyBorder="1" applyProtection="1">
      <protection locked="0"/>
    </xf>
    <xf numFmtId="0" fontId="9" fillId="17" borderId="15" xfId="0" applyFont="1" applyFill="1" applyBorder="1" applyAlignment="1" applyProtection="1">
      <alignment horizontal="right"/>
      <protection locked="0"/>
    </xf>
    <xf numFmtId="0" fontId="10" fillId="26" borderId="28" xfId="0" applyFont="1" applyFill="1" applyBorder="1" applyAlignment="1" applyProtection="1">
      <alignment horizontal="left"/>
      <protection locked="0"/>
    </xf>
    <xf numFmtId="0" fontId="10" fillId="26" borderId="27" xfId="0" applyFont="1" applyFill="1" applyBorder="1" applyAlignment="1" applyProtection="1">
      <alignment horizontal="left"/>
      <protection locked="0"/>
    </xf>
    <xf numFmtId="0" fontId="10" fillId="26" borderId="26" xfId="0" applyFont="1" applyFill="1" applyBorder="1" applyProtection="1">
      <protection locked="0"/>
    </xf>
    <xf numFmtId="5" fontId="10" fillId="7" borderId="62" xfId="0" applyNumberFormat="1" applyFont="1" applyFill="1" applyBorder="1" applyProtection="1">
      <protection locked="0"/>
    </xf>
    <xf numFmtId="0" fontId="9" fillId="26" borderId="26" xfId="0" applyFont="1" applyFill="1" applyBorder="1" applyProtection="1">
      <protection locked="0"/>
    </xf>
    <xf numFmtId="0" fontId="10" fillId="26" borderId="28" xfId="0" applyFont="1" applyFill="1" applyBorder="1" applyProtection="1">
      <protection locked="0"/>
    </xf>
    <xf numFmtId="0" fontId="10" fillId="26" borderId="28" xfId="0" applyFont="1" applyFill="1" applyBorder="1" applyAlignment="1" applyProtection="1">
      <alignment horizontal="right"/>
      <protection locked="0"/>
    </xf>
    <xf numFmtId="0" fontId="10" fillId="26" borderId="27" xfId="0" applyFont="1" applyFill="1" applyBorder="1" applyAlignment="1" applyProtection="1">
      <alignment horizontal="right"/>
      <protection locked="0"/>
    </xf>
    <xf numFmtId="0" fontId="10" fillId="2" borderId="52" xfId="0" applyFont="1" applyFill="1" applyBorder="1" applyAlignment="1" applyProtection="1">
      <alignment horizontal="left"/>
      <protection locked="0"/>
    </xf>
    <xf numFmtId="0" fontId="10" fillId="10" borderId="19" xfId="0" applyFont="1" applyFill="1" applyBorder="1" applyAlignment="1" applyProtection="1">
      <alignment horizontal="right"/>
      <protection locked="0"/>
    </xf>
    <xf numFmtId="0" fontId="10" fillId="10" borderId="20" xfId="0" quotePrefix="1" applyFont="1" applyFill="1" applyBorder="1" applyAlignment="1" applyProtection="1">
      <alignment horizontal="left"/>
      <protection locked="0"/>
    </xf>
    <xf numFmtId="0" fontId="10" fillId="0" borderId="27" xfId="0" applyFont="1" applyBorder="1" applyProtection="1">
      <protection locked="0"/>
    </xf>
    <xf numFmtId="0" fontId="9" fillId="17" borderId="21" xfId="0" applyFont="1" applyFill="1" applyBorder="1" applyProtection="1">
      <protection locked="0"/>
    </xf>
    <xf numFmtId="0" fontId="9" fillId="17" borderId="22" xfId="0" applyFont="1" applyFill="1" applyBorder="1" applyProtection="1">
      <protection locked="0"/>
    </xf>
    <xf numFmtId="0" fontId="9" fillId="0" borderId="16" xfId="0" applyFont="1" applyBorder="1" applyAlignment="1" applyProtection="1">
      <alignment horizontal="right"/>
      <protection locked="0"/>
    </xf>
    <xf numFmtId="0" fontId="9" fillId="0" borderId="34" xfId="0" applyFont="1" applyBorder="1" applyProtection="1">
      <protection locked="0"/>
    </xf>
    <xf numFmtId="0" fontId="9" fillId="0" borderId="38" xfId="0" applyFont="1" applyBorder="1" applyProtection="1">
      <protection locked="0"/>
    </xf>
    <xf numFmtId="0" fontId="9" fillId="17" borderId="21" xfId="0" applyFont="1" applyFill="1" applyBorder="1" applyAlignment="1" applyProtection="1">
      <alignment horizontal="right"/>
      <protection locked="0"/>
    </xf>
    <xf numFmtId="6" fontId="10" fillId="0" borderId="63" xfId="0" applyNumberFormat="1" applyFont="1" applyBorder="1" applyProtection="1">
      <protection locked="0"/>
    </xf>
    <xf numFmtId="0" fontId="9" fillId="10" borderId="20" xfId="0" quotePrefix="1" applyFont="1" applyFill="1" applyBorder="1" applyAlignment="1" applyProtection="1">
      <alignment horizontal="left"/>
      <protection locked="0"/>
    </xf>
    <xf numFmtId="167" fontId="10" fillId="26" borderId="15" xfId="2" applyNumberFormat="1" applyFont="1" applyFill="1" applyBorder="1" applyAlignment="1" applyProtection="1">
      <alignment horizontal="left"/>
      <protection locked="0"/>
    </xf>
    <xf numFmtId="167" fontId="10" fillId="26" borderId="15" xfId="2" applyNumberFormat="1" applyFont="1" applyFill="1" applyBorder="1" applyAlignment="1">
      <alignment horizontal="left"/>
    </xf>
    <xf numFmtId="6" fontId="10" fillId="26" borderId="15" xfId="1" applyNumberFormat="1" applyFont="1" applyFill="1" applyBorder="1" applyAlignment="1">
      <alignment horizontal="left"/>
    </xf>
    <xf numFmtId="0" fontId="10" fillId="0" borderId="63" xfId="0" applyFont="1" applyBorder="1" applyProtection="1">
      <protection locked="0"/>
    </xf>
    <xf numFmtId="0" fontId="26" fillId="0" borderId="11" xfId="0" applyFont="1" applyBorder="1" applyAlignment="1" applyProtection="1">
      <alignment horizontal="center"/>
      <protection locked="0"/>
    </xf>
    <xf numFmtId="0" fontId="10" fillId="26" borderId="11" xfId="0" applyFont="1" applyFill="1" applyBorder="1" applyAlignment="1">
      <alignment horizontal="left" wrapText="1"/>
    </xf>
    <xf numFmtId="6" fontId="10" fillId="26" borderId="11" xfId="1" applyNumberFormat="1" applyFont="1" applyFill="1" applyBorder="1" applyProtection="1"/>
    <xf numFmtId="6" fontId="10" fillId="26" borderId="15" xfId="0" applyNumberFormat="1" applyFont="1" applyFill="1" applyBorder="1"/>
    <xf numFmtId="0" fontId="10" fillId="12" borderId="14" xfId="0" applyFont="1" applyFill="1" applyBorder="1" applyProtection="1">
      <protection locked="0"/>
    </xf>
    <xf numFmtId="5" fontId="10" fillId="26" borderId="12" xfId="0" applyNumberFormat="1" applyFont="1" applyFill="1" applyBorder="1"/>
    <xf numFmtId="5" fontId="10" fillId="26" borderId="4" xfId="0" applyNumberFormat="1" applyFont="1" applyFill="1" applyBorder="1"/>
    <xf numFmtId="5" fontId="10" fillId="26" borderId="37" xfId="0" applyNumberFormat="1" applyFont="1" applyFill="1" applyBorder="1"/>
    <xf numFmtId="5" fontId="10" fillId="26" borderId="50" xfId="0" applyNumberFormat="1" applyFont="1" applyFill="1" applyBorder="1"/>
    <xf numFmtId="5" fontId="10" fillId="26" borderId="31" xfId="0" applyNumberFormat="1" applyFont="1" applyFill="1" applyBorder="1"/>
    <xf numFmtId="5" fontId="10" fillId="26" borderId="49" xfId="0" applyNumberFormat="1" applyFont="1" applyFill="1" applyBorder="1"/>
    <xf numFmtId="5" fontId="10" fillId="26" borderId="10" xfId="0" applyNumberFormat="1" applyFont="1" applyFill="1" applyBorder="1"/>
    <xf numFmtId="6" fontId="10" fillId="26" borderId="0" xfId="1" applyNumberFormat="1" applyFont="1" applyFill="1" applyBorder="1" applyAlignment="1" applyProtection="1">
      <alignment horizontal="right"/>
    </xf>
    <xf numFmtId="5" fontId="10" fillId="26" borderId="16" xfId="0" applyNumberFormat="1" applyFont="1" applyFill="1" applyBorder="1"/>
    <xf numFmtId="5" fontId="10" fillId="26" borderId="4" xfId="0" applyNumberFormat="1" applyFont="1" applyFill="1" applyBorder="1" applyAlignment="1">
      <alignment horizontal="center"/>
    </xf>
    <xf numFmtId="6" fontId="10" fillId="26" borderId="10" xfId="1" applyNumberFormat="1" applyFont="1" applyFill="1" applyBorder="1" applyAlignment="1" applyProtection="1">
      <alignment horizontal="center"/>
    </xf>
    <xf numFmtId="0" fontId="21" fillId="8" borderId="1" xfId="15" applyFont="1" applyFill="1" applyBorder="1" applyAlignment="1">
      <alignment horizontal="center"/>
    </xf>
    <xf numFmtId="0" fontId="21" fillId="8" borderId="0" xfId="15" applyFont="1" applyFill="1" applyAlignment="1">
      <alignment horizontal="center"/>
    </xf>
    <xf numFmtId="0" fontId="20" fillId="0" borderId="0" xfId="15" applyFont="1" applyAlignment="1">
      <alignment horizontal="center"/>
    </xf>
    <xf numFmtId="0" fontId="20" fillId="0" borderId="1" xfId="15" applyFont="1" applyBorder="1" applyAlignment="1">
      <alignment horizontal="center"/>
    </xf>
    <xf numFmtId="0" fontId="3" fillId="5" borderId="24" xfId="0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3" fillId="6" borderId="24" xfId="0" applyFont="1" applyFill="1" applyBorder="1" applyAlignment="1" applyProtection="1">
      <alignment horizontal="center"/>
      <protection locked="0"/>
    </xf>
    <xf numFmtId="0" fontId="3" fillId="6" borderId="0" xfId="0" applyFont="1" applyFill="1" applyAlignment="1" applyProtection="1">
      <alignment horizontal="center"/>
      <protection locked="0"/>
    </xf>
    <xf numFmtId="0" fontId="3" fillId="6" borderId="17" xfId="0" applyFont="1" applyFill="1" applyBorder="1" applyAlignment="1" applyProtection="1">
      <alignment horizontal="center"/>
      <protection locked="0"/>
    </xf>
    <xf numFmtId="0" fontId="11" fillId="4" borderId="24" xfId="0" applyFont="1" applyFill="1" applyBorder="1" applyAlignment="1">
      <alignment horizontal="center" wrapText="1"/>
    </xf>
    <xf numFmtId="0" fontId="11" fillId="4" borderId="0" xfId="0" applyFont="1" applyFill="1" applyAlignment="1">
      <alignment horizontal="center" wrapText="1"/>
    </xf>
    <xf numFmtId="0" fontId="11" fillId="4" borderId="17" xfId="0" applyFont="1" applyFill="1" applyBorder="1" applyAlignment="1">
      <alignment horizontal="center" wrapText="1"/>
    </xf>
    <xf numFmtId="0" fontId="11" fillId="4" borderId="21" xfId="0" applyFont="1" applyFill="1" applyBorder="1" applyAlignment="1">
      <alignment horizontal="center" wrapText="1"/>
    </xf>
    <xf numFmtId="0" fontId="11" fillId="4" borderId="22" xfId="0" applyFont="1" applyFill="1" applyBorder="1" applyAlignment="1">
      <alignment horizontal="center" wrapText="1"/>
    </xf>
    <xf numFmtId="0" fontId="11" fillId="4" borderId="23" xfId="0" applyFont="1" applyFill="1" applyBorder="1" applyAlignment="1">
      <alignment horizontal="center" wrapText="1"/>
    </xf>
    <xf numFmtId="0" fontId="31" fillId="0" borderId="0" xfId="16" applyFill="1" applyProtection="1"/>
    <xf numFmtId="6" fontId="9" fillId="19" borderId="26" xfId="0" applyNumberFormat="1" applyFont="1" applyFill="1" applyBorder="1" applyAlignment="1">
      <alignment horizontal="right"/>
    </xf>
    <xf numFmtId="0" fontId="0" fillId="20" borderId="28" xfId="0" applyFill="1" applyBorder="1" applyAlignment="1">
      <alignment horizontal="right"/>
    </xf>
    <xf numFmtId="0" fontId="0" fillId="20" borderId="27" xfId="0" applyFill="1" applyBorder="1" applyAlignment="1">
      <alignment horizontal="right"/>
    </xf>
    <xf numFmtId="6" fontId="9" fillId="19" borderId="24" xfId="0" applyNumberFormat="1" applyFont="1" applyFill="1" applyBorder="1" applyAlignment="1">
      <alignment horizontal="center"/>
    </xf>
    <xf numFmtId="6" fontId="9" fillId="19" borderId="0" xfId="0" applyNumberFormat="1" applyFont="1" applyFill="1" applyAlignment="1">
      <alignment horizontal="center"/>
    </xf>
    <xf numFmtId="6" fontId="9" fillId="19" borderId="17" xfId="0" applyNumberFormat="1" applyFont="1" applyFill="1" applyBorder="1" applyAlignment="1">
      <alignment horizontal="center"/>
    </xf>
    <xf numFmtId="0" fontId="28" fillId="15" borderId="18" xfId="0" applyFont="1" applyFill="1" applyBorder="1" applyAlignment="1" applyProtection="1">
      <alignment horizontal="center" wrapText="1"/>
      <protection locked="0"/>
    </xf>
    <xf numFmtId="0" fontId="29" fillId="15" borderId="19" xfId="0" applyFont="1" applyFill="1" applyBorder="1" applyAlignment="1">
      <alignment horizontal="center"/>
    </xf>
    <xf numFmtId="0" fontId="29" fillId="15" borderId="20" xfId="0" applyFont="1" applyFill="1" applyBorder="1" applyAlignment="1">
      <alignment horizontal="center"/>
    </xf>
    <xf numFmtId="0" fontId="29" fillId="15" borderId="24" xfId="0" applyFont="1" applyFill="1" applyBorder="1" applyAlignment="1">
      <alignment horizontal="center"/>
    </xf>
    <xf numFmtId="0" fontId="29" fillId="15" borderId="0" xfId="0" applyFont="1" applyFill="1" applyAlignment="1">
      <alignment horizontal="center"/>
    </xf>
    <xf numFmtId="0" fontId="29" fillId="15" borderId="17" xfId="0" applyFont="1" applyFill="1" applyBorder="1" applyAlignment="1">
      <alignment horizontal="center"/>
    </xf>
    <xf numFmtId="0" fontId="30" fillId="3" borderId="3" xfId="0" applyFont="1" applyFill="1" applyBorder="1" applyAlignment="1" applyProtection="1">
      <alignment horizontal="center" wrapText="1"/>
      <protection locked="0"/>
    </xf>
    <xf numFmtId="0" fontId="30" fillId="3" borderId="0" xfId="0" applyFont="1" applyFill="1" applyAlignment="1" applyProtection="1">
      <alignment horizontal="center" wrapText="1"/>
      <protection locked="0"/>
    </xf>
    <xf numFmtId="0" fontId="9" fillId="18" borderId="11" xfId="0" applyFont="1" applyFill="1" applyBorder="1" applyAlignment="1" applyProtection="1">
      <alignment horizontal="center" wrapText="1"/>
      <protection locked="0"/>
    </xf>
    <xf numFmtId="0" fontId="9" fillId="5" borderId="24" xfId="0" applyFont="1" applyFill="1" applyBorder="1" applyAlignment="1" applyProtection="1">
      <alignment horizontal="center"/>
      <protection locked="0"/>
    </xf>
    <xf numFmtId="0" fontId="9" fillId="5" borderId="0" xfId="0" applyFont="1" applyFill="1" applyAlignment="1" applyProtection="1">
      <alignment horizontal="center"/>
      <protection locked="0"/>
    </xf>
    <xf numFmtId="0" fontId="9" fillId="5" borderId="17" xfId="0" applyFont="1" applyFill="1" applyBorder="1" applyAlignment="1" applyProtection="1">
      <alignment horizontal="center"/>
      <protection locked="0"/>
    </xf>
    <xf numFmtId="0" fontId="9" fillId="6" borderId="24" xfId="0" applyFont="1" applyFill="1" applyBorder="1" applyAlignment="1" applyProtection="1">
      <alignment horizontal="center"/>
      <protection locked="0"/>
    </xf>
    <xf numFmtId="0" fontId="9" fillId="6" borderId="0" xfId="0" applyFont="1" applyFill="1" applyAlignment="1" applyProtection="1">
      <alignment horizontal="center"/>
      <protection locked="0"/>
    </xf>
    <xf numFmtId="0" fontId="9" fillId="6" borderId="17" xfId="0" applyFont="1" applyFill="1" applyBorder="1" applyAlignment="1" applyProtection="1">
      <alignment horizontal="center"/>
      <protection locked="0"/>
    </xf>
    <xf numFmtId="0" fontId="9" fillId="26" borderId="24" xfId="0" applyFont="1" applyFill="1" applyBorder="1" applyAlignment="1" applyProtection="1">
      <alignment horizontal="center" wrapText="1"/>
      <protection locked="0"/>
    </xf>
    <xf numFmtId="0" fontId="27" fillId="26" borderId="0" xfId="0" applyFont="1" applyFill="1" applyAlignment="1">
      <alignment horizontal="center"/>
    </xf>
    <xf numFmtId="0" fontId="27" fillId="26" borderId="17" xfId="0" applyFont="1" applyFill="1" applyBorder="1" applyAlignment="1">
      <alignment horizontal="center"/>
    </xf>
    <xf numFmtId="0" fontId="9" fillId="12" borderId="24" xfId="0" applyFont="1" applyFill="1" applyBorder="1" applyAlignment="1" applyProtection="1">
      <alignment horizontal="center" wrapText="1"/>
      <protection locked="0"/>
    </xf>
    <xf numFmtId="0" fontId="27" fillId="20" borderId="0" xfId="0" applyFont="1" applyFill="1" applyAlignment="1">
      <alignment horizontal="center"/>
    </xf>
    <xf numFmtId="0" fontId="27" fillId="20" borderId="17" xfId="0" applyFont="1" applyFill="1" applyBorder="1" applyAlignment="1">
      <alignment horizontal="center"/>
    </xf>
    <xf numFmtId="0" fontId="9" fillId="19" borderId="26" xfId="0" applyFont="1" applyFill="1" applyBorder="1" applyAlignment="1" applyProtection="1">
      <alignment horizontal="center"/>
      <protection locked="0"/>
    </xf>
    <xf numFmtId="0" fontId="0" fillId="20" borderId="27" xfId="0" applyFill="1" applyBorder="1" applyAlignment="1">
      <alignment horizontal="center"/>
    </xf>
    <xf numFmtId="0" fontId="9" fillId="18" borderId="21" xfId="0" applyFont="1" applyFill="1" applyBorder="1" applyAlignment="1" applyProtection="1">
      <alignment horizontal="center" wrapText="1"/>
      <protection locked="0"/>
    </xf>
    <xf numFmtId="0" fontId="9" fillId="18" borderId="22" xfId="0" applyFont="1" applyFill="1" applyBorder="1" applyAlignment="1" applyProtection="1">
      <alignment horizontal="center" wrapText="1"/>
      <protection locked="0"/>
    </xf>
    <xf numFmtId="0" fontId="0" fillId="18" borderId="23" xfId="0" applyFill="1" applyBorder="1" applyAlignment="1">
      <alignment horizontal="center" wrapText="1"/>
    </xf>
    <xf numFmtId="0" fontId="9" fillId="0" borderId="0" xfId="0" applyFont="1" applyAlignment="1" applyProtection="1">
      <alignment horizontal="center" wrapText="1"/>
      <protection locked="0"/>
    </xf>
    <xf numFmtId="0" fontId="0" fillId="0" borderId="0" xfId="0" applyAlignment="1">
      <alignment horizontal="center" wrapText="1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6" fontId="9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6" fontId="9" fillId="0" borderId="0" xfId="0" applyNumberFormat="1" applyFont="1" applyAlignment="1">
      <alignment horizontal="center"/>
    </xf>
    <xf numFmtId="0" fontId="0" fillId="0" borderId="0" xfId="0"/>
    <xf numFmtId="0" fontId="9" fillId="26" borderId="24" xfId="0" applyFont="1" applyFill="1" applyBorder="1" applyAlignment="1" applyProtection="1">
      <alignment horizontal="center"/>
      <protection locked="0"/>
    </xf>
    <xf numFmtId="0" fontId="9" fillId="26" borderId="0" xfId="0" applyFont="1" applyFill="1" applyAlignment="1" applyProtection="1">
      <alignment horizontal="center"/>
      <protection locked="0"/>
    </xf>
    <xf numFmtId="0" fontId="9" fillId="26" borderId="17" xfId="0" applyFont="1" applyFill="1" applyBorder="1" applyAlignment="1" applyProtection="1">
      <alignment horizontal="center"/>
      <protection locked="0"/>
    </xf>
    <xf numFmtId="0" fontId="9" fillId="12" borderId="21" xfId="0" applyFont="1" applyFill="1" applyBorder="1" applyAlignment="1" applyProtection="1">
      <alignment horizontal="center" wrapText="1"/>
      <protection locked="0"/>
    </xf>
    <xf numFmtId="0" fontId="27" fillId="20" borderId="22" xfId="0" applyFont="1" applyFill="1" applyBorder="1" applyAlignment="1">
      <alignment horizontal="center"/>
    </xf>
    <xf numFmtId="0" fontId="27" fillId="20" borderId="23" xfId="0" applyFont="1" applyFill="1" applyBorder="1" applyAlignment="1">
      <alignment horizontal="center"/>
    </xf>
    <xf numFmtId="6" fontId="9" fillId="19" borderId="26" xfId="0" applyNumberFormat="1" applyFont="1" applyFill="1" applyBorder="1" applyAlignment="1">
      <alignment horizontal="center"/>
    </xf>
    <xf numFmtId="0" fontId="0" fillId="20" borderId="28" xfId="0" applyFill="1" applyBorder="1" applyAlignment="1">
      <alignment horizontal="center"/>
    </xf>
    <xf numFmtId="0" fontId="10" fillId="0" borderId="0" xfId="0" applyFont="1" applyProtection="1">
      <protection locked="0"/>
    </xf>
    <xf numFmtId="0" fontId="9" fillId="22" borderId="11" xfId="0" applyFont="1" applyFill="1" applyBorder="1" applyAlignment="1" applyProtection="1">
      <alignment horizontal="center" wrapText="1"/>
      <protection locked="0"/>
    </xf>
    <xf numFmtId="0" fontId="9" fillId="21" borderId="11" xfId="0" applyFont="1" applyFill="1" applyBorder="1" applyAlignment="1" applyProtection="1">
      <alignment horizontal="center" wrapText="1"/>
      <protection locked="0"/>
    </xf>
    <xf numFmtId="0" fontId="10" fillId="20" borderId="0" xfId="0" applyFont="1" applyFill="1" applyProtection="1">
      <protection locked="0"/>
    </xf>
    <xf numFmtId="0" fontId="29" fillId="15" borderId="19" xfId="0" applyFont="1" applyFill="1" applyBorder="1" applyAlignment="1" applyProtection="1">
      <alignment horizontal="center"/>
      <protection locked="0"/>
    </xf>
    <xf numFmtId="0" fontId="29" fillId="15" borderId="20" xfId="0" applyFont="1" applyFill="1" applyBorder="1" applyAlignment="1" applyProtection="1">
      <alignment horizontal="center"/>
      <protection locked="0"/>
    </xf>
    <xf numFmtId="0" fontId="29" fillId="15" borderId="24" xfId="0" applyFont="1" applyFill="1" applyBorder="1" applyAlignment="1" applyProtection="1">
      <alignment horizontal="center"/>
      <protection locked="0"/>
    </xf>
    <xf numFmtId="0" fontId="29" fillId="15" borderId="0" xfId="0" applyFont="1" applyFill="1" applyAlignment="1" applyProtection="1">
      <alignment horizontal="center"/>
      <protection locked="0"/>
    </xf>
    <xf numFmtId="0" fontId="29" fillId="15" borderId="17" xfId="0" applyFont="1" applyFill="1" applyBorder="1" applyAlignment="1" applyProtection="1">
      <alignment horizontal="center"/>
      <protection locked="0"/>
    </xf>
    <xf numFmtId="6" fontId="9" fillId="19" borderId="26" xfId="0" applyNumberFormat="1" applyFont="1" applyFill="1" applyBorder="1" applyAlignment="1" applyProtection="1">
      <alignment horizontal="center"/>
      <protection locked="0"/>
    </xf>
    <xf numFmtId="0" fontId="0" fillId="20" borderId="28" xfId="0" applyFill="1" applyBorder="1" applyAlignment="1" applyProtection="1">
      <alignment horizontal="center"/>
      <protection locked="0"/>
    </xf>
    <xf numFmtId="0" fontId="9" fillId="16" borderId="26" xfId="0" applyFont="1" applyFill="1" applyBorder="1" applyAlignment="1" applyProtection="1">
      <alignment horizontal="right"/>
      <protection locked="0"/>
    </xf>
    <xf numFmtId="0" fontId="9" fillId="16" borderId="28" xfId="0" applyFont="1" applyFill="1" applyBorder="1" applyAlignment="1" applyProtection="1">
      <alignment horizontal="right"/>
      <protection locked="0"/>
    </xf>
    <xf numFmtId="0" fontId="9" fillId="16" borderId="27" xfId="0" applyFont="1" applyFill="1" applyBorder="1" applyAlignment="1" applyProtection="1">
      <alignment horizontal="right"/>
      <protection locked="0"/>
    </xf>
    <xf numFmtId="0" fontId="14" fillId="4" borderId="0" xfId="0" applyFont="1" applyFill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9" fillId="22" borderId="56" xfId="0" applyFont="1" applyFill="1" applyBorder="1" applyAlignment="1">
      <alignment horizontal="center" wrapText="1"/>
    </xf>
    <xf numFmtId="0" fontId="9" fillId="22" borderId="57" xfId="0" applyFont="1" applyFill="1" applyBorder="1" applyAlignment="1">
      <alignment horizontal="center" wrapText="1"/>
    </xf>
  </cellXfs>
  <cellStyles count="17">
    <cellStyle name="Currency" xfId="1" builtinId="4"/>
    <cellStyle name="Currency 2" xfId="5" xr:uid="{00000000-0005-0000-0000-000001000000}"/>
    <cellStyle name="Currency 3" xfId="9" xr:uid="{00000000-0005-0000-0000-000002000000}"/>
    <cellStyle name="Currency 4" xfId="4" xr:uid="{00000000-0005-0000-0000-000003000000}"/>
    <cellStyle name="Currency 5" xfId="12" xr:uid="{00000000-0005-0000-0000-000004000000}"/>
    <cellStyle name="Hyperlink" xfId="16" builtinId="8"/>
    <cellStyle name="Normal" xfId="0" builtinId="0"/>
    <cellStyle name="Normal 2" xfId="6" xr:uid="{00000000-0005-0000-0000-000006000000}"/>
    <cellStyle name="Normal 3" xfId="8" xr:uid="{00000000-0005-0000-0000-000007000000}"/>
    <cellStyle name="Normal 4" xfId="3" xr:uid="{00000000-0005-0000-0000-000008000000}"/>
    <cellStyle name="Normal 4 2" xfId="14" xr:uid="{00000000-0005-0000-0000-000009000000}"/>
    <cellStyle name="Normal 4 3" xfId="13" xr:uid="{00000000-0005-0000-0000-00000A000000}"/>
    <cellStyle name="Normal 5" xfId="11" xr:uid="{00000000-0005-0000-0000-00000B000000}"/>
    <cellStyle name="Normal_person_months_conversion_chart" xfId="15" xr:uid="{00000000-0005-0000-0000-00000C000000}"/>
    <cellStyle name="Percent" xfId="2" builtinId="5"/>
    <cellStyle name="Percent 2" xfId="7" xr:uid="{00000000-0005-0000-0000-00000E000000}"/>
    <cellStyle name="Percent 3" xfId="10" xr:uid="{00000000-0005-0000-0000-00000F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CCFF"/>
      <color rgb="FFFFFF66"/>
      <color rgb="FFCC99FF"/>
      <color rgb="FF9475F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</xdr:colOff>
      <xdr:row>10</xdr:row>
      <xdr:rowOff>38100</xdr:rowOff>
    </xdr:from>
    <xdr:to>
      <xdr:col>0</xdr:col>
      <xdr:colOff>175260</xdr:colOff>
      <xdr:row>11</xdr:row>
      <xdr:rowOff>7620</xdr:rowOff>
    </xdr:to>
    <xdr:pic>
      <xdr:nvPicPr>
        <xdr:cNvPr id="2" name="Picture 1" descr="BD21298_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" y="1485900"/>
          <a:ext cx="11430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621030</xdr:colOff>
      <xdr:row>77</xdr:row>
      <xdr:rowOff>85725</xdr:rowOff>
    </xdr:from>
    <xdr:to>
      <xdr:col>3</xdr:col>
      <xdr:colOff>1383040</xdr:colOff>
      <xdr:row>81</xdr:row>
      <xdr:rowOff>57150</xdr:rowOff>
    </xdr:to>
    <xdr:sp macro="" textlink="">
      <xdr:nvSpPr>
        <xdr:cNvPr id="3" name="Hexagon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019175" y="10344150"/>
          <a:ext cx="742950" cy="581025"/>
        </a:xfrm>
        <a:prstGeom prst="hexagon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1">
              <a:solidFill>
                <a:srgbClr val="FF0000"/>
              </a:solidFill>
            </a:rPr>
            <a:t>STOP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sc.edu/about/offices_and_divisions/sponsored_awards_management/index.php" TargetMode="Externa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sc.edu/about/offices_and_divisions/sponsored_awards_management/index.php" TargetMode="External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8"/>
  <sheetViews>
    <sheetView workbookViewId="0">
      <selection activeCell="A12" sqref="A12"/>
    </sheetView>
  </sheetViews>
  <sheetFormatPr defaultColWidth="8" defaultRowHeight="12"/>
  <cols>
    <col min="1" max="9" width="8" style="76"/>
    <col min="10" max="11" width="9.28515625" style="76" customWidth="1"/>
    <col min="12" max="12" width="4.140625" style="76" customWidth="1"/>
    <col min="13" max="14" width="9.28515625" style="76" customWidth="1"/>
    <col min="15" max="15" width="4.140625" style="76" customWidth="1"/>
    <col min="16" max="19" width="9.28515625" style="76" customWidth="1"/>
    <col min="20" max="20" width="4.140625" style="76" customWidth="1"/>
    <col min="21" max="22" width="9.28515625" style="76" customWidth="1"/>
    <col min="23" max="265" width="8" style="76"/>
    <col min="266" max="267" width="9.28515625" style="76" customWidth="1"/>
    <col min="268" max="268" width="4.140625" style="76" customWidth="1"/>
    <col min="269" max="270" width="9.28515625" style="76" customWidth="1"/>
    <col min="271" max="271" width="4.140625" style="76" customWidth="1"/>
    <col min="272" max="275" width="9.28515625" style="76" customWidth="1"/>
    <col min="276" max="276" width="4.140625" style="76" customWidth="1"/>
    <col min="277" max="278" width="9.28515625" style="76" customWidth="1"/>
    <col min="279" max="521" width="8" style="76"/>
    <col min="522" max="523" width="9.28515625" style="76" customWidth="1"/>
    <col min="524" max="524" width="4.140625" style="76" customWidth="1"/>
    <col min="525" max="526" width="9.28515625" style="76" customWidth="1"/>
    <col min="527" max="527" width="4.140625" style="76" customWidth="1"/>
    <col min="528" max="531" width="9.28515625" style="76" customWidth="1"/>
    <col min="532" max="532" width="4.140625" style="76" customWidth="1"/>
    <col min="533" max="534" width="9.28515625" style="76" customWidth="1"/>
    <col min="535" max="777" width="8" style="76"/>
    <col min="778" max="779" width="9.28515625" style="76" customWidth="1"/>
    <col min="780" max="780" width="4.140625" style="76" customWidth="1"/>
    <col min="781" max="782" width="9.28515625" style="76" customWidth="1"/>
    <col min="783" max="783" width="4.140625" style="76" customWidth="1"/>
    <col min="784" max="787" width="9.28515625" style="76" customWidth="1"/>
    <col min="788" max="788" width="4.140625" style="76" customWidth="1"/>
    <col min="789" max="790" width="9.28515625" style="76" customWidth="1"/>
    <col min="791" max="1033" width="8" style="76"/>
    <col min="1034" max="1035" width="9.28515625" style="76" customWidth="1"/>
    <col min="1036" max="1036" width="4.140625" style="76" customWidth="1"/>
    <col min="1037" max="1038" width="9.28515625" style="76" customWidth="1"/>
    <col min="1039" max="1039" width="4.140625" style="76" customWidth="1"/>
    <col min="1040" max="1043" width="9.28515625" style="76" customWidth="1"/>
    <col min="1044" max="1044" width="4.140625" style="76" customWidth="1"/>
    <col min="1045" max="1046" width="9.28515625" style="76" customWidth="1"/>
    <col min="1047" max="1289" width="8" style="76"/>
    <col min="1290" max="1291" width="9.28515625" style="76" customWidth="1"/>
    <col min="1292" max="1292" width="4.140625" style="76" customWidth="1"/>
    <col min="1293" max="1294" width="9.28515625" style="76" customWidth="1"/>
    <col min="1295" max="1295" width="4.140625" style="76" customWidth="1"/>
    <col min="1296" max="1299" width="9.28515625" style="76" customWidth="1"/>
    <col min="1300" max="1300" width="4.140625" style="76" customWidth="1"/>
    <col min="1301" max="1302" width="9.28515625" style="76" customWidth="1"/>
    <col min="1303" max="1545" width="8" style="76"/>
    <col min="1546" max="1547" width="9.28515625" style="76" customWidth="1"/>
    <col min="1548" max="1548" width="4.140625" style="76" customWidth="1"/>
    <col min="1549" max="1550" width="9.28515625" style="76" customWidth="1"/>
    <col min="1551" max="1551" width="4.140625" style="76" customWidth="1"/>
    <col min="1552" max="1555" width="9.28515625" style="76" customWidth="1"/>
    <col min="1556" max="1556" width="4.140625" style="76" customWidth="1"/>
    <col min="1557" max="1558" width="9.28515625" style="76" customWidth="1"/>
    <col min="1559" max="1801" width="8" style="76"/>
    <col min="1802" max="1803" width="9.28515625" style="76" customWidth="1"/>
    <col min="1804" max="1804" width="4.140625" style="76" customWidth="1"/>
    <col min="1805" max="1806" width="9.28515625" style="76" customWidth="1"/>
    <col min="1807" max="1807" width="4.140625" style="76" customWidth="1"/>
    <col min="1808" max="1811" width="9.28515625" style="76" customWidth="1"/>
    <col min="1812" max="1812" width="4.140625" style="76" customWidth="1"/>
    <col min="1813" max="1814" width="9.28515625" style="76" customWidth="1"/>
    <col min="1815" max="2057" width="8" style="76"/>
    <col min="2058" max="2059" width="9.28515625" style="76" customWidth="1"/>
    <col min="2060" max="2060" width="4.140625" style="76" customWidth="1"/>
    <col min="2061" max="2062" width="9.28515625" style="76" customWidth="1"/>
    <col min="2063" max="2063" width="4.140625" style="76" customWidth="1"/>
    <col min="2064" max="2067" width="9.28515625" style="76" customWidth="1"/>
    <col min="2068" max="2068" width="4.140625" style="76" customWidth="1"/>
    <col min="2069" max="2070" width="9.28515625" style="76" customWidth="1"/>
    <col min="2071" max="2313" width="8" style="76"/>
    <col min="2314" max="2315" width="9.28515625" style="76" customWidth="1"/>
    <col min="2316" max="2316" width="4.140625" style="76" customWidth="1"/>
    <col min="2317" max="2318" width="9.28515625" style="76" customWidth="1"/>
    <col min="2319" max="2319" width="4.140625" style="76" customWidth="1"/>
    <col min="2320" max="2323" width="9.28515625" style="76" customWidth="1"/>
    <col min="2324" max="2324" width="4.140625" style="76" customWidth="1"/>
    <col min="2325" max="2326" width="9.28515625" style="76" customWidth="1"/>
    <col min="2327" max="2569" width="8" style="76"/>
    <col min="2570" max="2571" width="9.28515625" style="76" customWidth="1"/>
    <col min="2572" max="2572" width="4.140625" style="76" customWidth="1"/>
    <col min="2573" max="2574" width="9.28515625" style="76" customWidth="1"/>
    <col min="2575" max="2575" width="4.140625" style="76" customWidth="1"/>
    <col min="2576" max="2579" width="9.28515625" style="76" customWidth="1"/>
    <col min="2580" max="2580" width="4.140625" style="76" customWidth="1"/>
    <col min="2581" max="2582" width="9.28515625" style="76" customWidth="1"/>
    <col min="2583" max="2825" width="8" style="76"/>
    <col min="2826" max="2827" width="9.28515625" style="76" customWidth="1"/>
    <col min="2828" max="2828" width="4.140625" style="76" customWidth="1"/>
    <col min="2829" max="2830" width="9.28515625" style="76" customWidth="1"/>
    <col min="2831" max="2831" width="4.140625" style="76" customWidth="1"/>
    <col min="2832" max="2835" width="9.28515625" style="76" customWidth="1"/>
    <col min="2836" max="2836" width="4.140625" style="76" customWidth="1"/>
    <col min="2837" max="2838" width="9.28515625" style="76" customWidth="1"/>
    <col min="2839" max="3081" width="8" style="76"/>
    <col min="3082" max="3083" width="9.28515625" style="76" customWidth="1"/>
    <col min="3084" max="3084" width="4.140625" style="76" customWidth="1"/>
    <col min="3085" max="3086" width="9.28515625" style="76" customWidth="1"/>
    <col min="3087" max="3087" width="4.140625" style="76" customWidth="1"/>
    <col min="3088" max="3091" width="9.28515625" style="76" customWidth="1"/>
    <col min="3092" max="3092" width="4.140625" style="76" customWidth="1"/>
    <col min="3093" max="3094" width="9.28515625" style="76" customWidth="1"/>
    <col min="3095" max="3337" width="8" style="76"/>
    <col min="3338" max="3339" width="9.28515625" style="76" customWidth="1"/>
    <col min="3340" max="3340" width="4.140625" style="76" customWidth="1"/>
    <col min="3341" max="3342" width="9.28515625" style="76" customWidth="1"/>
    <col min="3343" max="3343" width="4.140625" style="76" customWidth="1"/>
    <col min="3344" max="3347" width="9.28515625" style="76" customWidth="1"/>
    <col min="3348" max="3348" width="4.140625" style="76" customWidth="1"/>
    <col min="3349" max="3350" width="9.28515625" style="76" customWidth="1"/>
    <col min="3351" max="3593" width="8" style="76"/>
    <col min="3594" max="3595" width="9.28515625" style="76" customWidth="1"/>
    <col min="3596" max="3596" width="4.140625" style="76" customWidth="1"/>
    <col min="3597" max="3598" width="9.28515625" style="76" customWidth="1"/>
    <col min="3599" max="3599" width="4.140625" style="76" customWidth="1"/>
    <col min="3600" max="3603" width="9.28515625" style="76" customWidth="1"/>
    <col min="3604" max="3604" width="4.140625" style="76" customWidth="1"/>
    <col min="3605" max="3606" width="9.28515625" style="76" customWidth="1"/>
    <col min="3607" max="3849" width="8" style="76"/>
    <col min="3850" max="3851" width="9.28515625" style="76" customWidth="1"/>
    <col min="3852" max="3852" width="4.140625" style="76" customWidth="1"/>
    <col min="3853" max="3854" width="9.28515625" style="76" customWidth="1"/>
    <col min="3855" max="3855" width="4.140625" style="76" customWidth="1"/>
    <col min="3856" max="3859" width="9.28515625" style="76" customWidth="1"/>
    <col min="3860" max="3860" width="4.140625" style="76" customWidth="1"/>
    <col min="3861" max="3862" width="9.28515625" style="76" customWidth="1"/>
    <col min="3863" max="4105" width="8" style="76"/>
    <col min="4106" max="4107" width="9.28515625" style="76" customWidth="1"/>
    <col min="4108" max="4108" width="4.140625" style="76" customWidth="1"/>
    <col min="4109" max="4110" width="9.28515625" style="76" customWidth="1"/>
    <col min="4111" max="4111" width="4.140625" style="76" customWidth="1"/>
    <col min="4112" max="4115" width="9.28515625" style="76" customWidth="1"/>
    <col min="4116" max="4116" width="4.140625" style="76" customWidth="1"/>
    <col min="4117" max="4118" width="9.28515625" style="76" customWidth="1"/>
    <col min="4119" max="4361" width="8" style="76"/>
    <col min="4362" max="4363" width="9.28515625" style="76" customWidth="1"/>
    <col min="4364" max="4364" width="4.140625" style="76" customWidth="1"/>
    <col min="4365" max="4366" width="9.28515625" style="76" customWidth="1"/>
    <col min="4367" max="4367" width="4.140625" style="76" customWidth="1"/>
    <col min="4368" max="4371" width="9.28515625" style="76" customWidth="1"/>
    <col min="4372" max="4372" width="4.140625" style="76" customWidth="1"/>
    <col min="4373" max="4374" width="9.28515625" style="76" customWidth="1"/>
    <col min="4375" max="4617" width="8" style="76"/>
    <col min="4618" max="4619" width="9.28515625" style="76" customWidth="1"/>
    <col min="4620" max="4620" width="4.140625" style="76" customWidth="1"/>
    <col min="4621" max="4622" width="9.28515625" style="76" customWidth="1"/>
    <col min="4623" max="4623" width="4.140625" style="76" customWidth="1"/>
    <col min="4624" max="4627" width="9.28515625" style="76" customWidth="1"/>
    <col min="4628" max="4628" width="4.140625" style="76" customWidth="1"/>
    <col min="4629" max="4630" width="9.28515625" style="76" customWidth="1"/>
    <col min="4631" max="4873" width="8" style="76"/>
    <col min="4874" max="4875" width="9.28515625" style="76" customWidth="1"/>
    <col min="4876" max="4876" width="4.140625" style="76" customWidth="1"/>
    <col min="4877" max="4878" width="9.28515625" style="76" customWidth="1"/>
    <col min="4879" max="4879" width="4.140625" style="76" customWidth="1"/>
    <col min="4880" max="4883" width="9.28515625" style="76" customWidth="1"/>
    <col min="4884" max="4884" width="4.140625" style="76" customWidth="1"/>
    <col min="4885" max="4886" width="9.28515625" style="76" customWidth="1"/>
    <col min="4887" max="5129" width="8" style="76"/>
    <col min="5130" max="5131" width="9.28515625" style="76" customWidth="1"/>
    <col min="5132" max="5132" width="4.140625" style="76" customWidth="1"/>
    <col min="5133" max="5134" width="9.28515625" style="76" customWidth="1"/>
    <col min="5135" max="5135" width="4.140625" style="76" customWidth="1"/>
    <col min="5136" max="5139" width="9.28515625" style="76" customWidth="1"/>
    <col min="5140" max="5140" width="4.140625" style="76" customWidth="1"/>
    <col min="5141" max="5142" width="9.28515625" style="76" customWidth="1"/>
    <col min="5143" max="5385" width="8" style="76"/>
    <col min="5386" max="5387" width="9.28515625" style="76" customWidth="1"/>
    <col min="5388" max="5388" width="4.140625" style="76" customWidth="1"/>
    <col min="5389" max="5390" width="9.28515625" style="76" customWidth="1"/>
    <col min="5391" max="5391" width="4.140625" style="76" customWidth="1"/>
    <col min="5392" max="5395" width="9.28515625" style="76" customWidth="1"/>
    <col min="5396" max="5396" width="4.140625" style="76" customWidth="1"/>
    <col min="5397" max="5398" width="9.28515625" style="76" customWidth="1"/>
    <col min="5399" max="5641" width="8" style="76"/>
    <col min="5642" max="5643" width="9.28515625" style="76" customWidth="1"/>
    <col min="5644" max="5644" width="4.140625" style="76" customWidth="1"/>
    <col min="5645" max="5646" width="9.28515625" style="76" customWidth="1"/>
    <col min="5647" max="5647" width="4.140625" style="76" customWidth="1"/>
    <col min="5648" max="5651" width="9.28515625" style="76" customWidth="1"/>
    <col min="5652" max="5652" width="4.140625" style="76" customWidth="1"/>
    <col min="5653" max="5654" width="9.28515625" style="76" customWidth="1"/>
    <col min="5655" max="5897" width="8" style="76"/>
    <col min="5898" max="5899" width="9.28515625" style="76" customWidth="1"/>
    <col min="5900" max="5900" width="4.140625" style="76" customWidth="1"/>
    <col min="5901" max="5902" width="9.28515625" style="76" customWidth="1"/>
    <col min="5903" max="5903" width="4.140625" style="76" customWidth="1"/>
    <col min="5904" max="5907" width="9.28515625" style="76" customWidth="1"/>
    <col min="5908" max="5908" width="4.140625" style="76" customWidth="1"/>
    <col min="5909" max="5910" width="9.28515625" style="76" customWidth="1"/>
    <col min="5911" max="6153" width="8" style="76"/>
    <col min="6154" max="6155" width="9.28515625" style="76" customWidth="1"/>
    <col min="6156" max="6156" width="4.140625" style="76" customWidth="1"/>
    <col min="6157" max="6158" width="9.28515625" style="76" customWidth="1"/>
    <col min="6159" max="6159" width="4.140625" style="76" customWidth="1"/>
    <col min="6160" max="6163" width="9.28515625" style="76" customWidth="1"/>
    <col min="6164" max="6164" width="4.140625" style="76" customWidth="1"/>
    <col min="6165" max="6166" width="9.28515625" style="76" customWidth="1"/>
    <col min="6167" max="6409" width="8" style="76"/>
    <col min="6410" max="6411" width="9.28515625" style="76" customWidth="1"/>
    <col min="6412" max="6412" width="4.140625" style="76" customWidth="1"/>
    <col min="6413" max="6414" width="9.28515625" style="76" customWidth="1"/>
    <col min="6415" max="6415" width="4.140625" style="76" customWidth="1"/>
    <col min="6416" max="6419" width="9.28515625" style="76" customWidth="1"/>
    <col min="6420" max="6420" width="4.140625" style="76" customWidth="1"/>
    <col min="6421" max="6422" width="9.28515625" style="76" customWidth="1"/>
    <col min="6423" max="6665" width="8" style="76"/>
    <col min="6666" max="6667" width="9.28515625" style="76" customWidth="1"/>
    <col min="6668" max="6668" width="4.140625" style="76" customWidth="1"/>
    <col min="6669" max="6670" width="9.28515625" style="76" customWidth="1"/>
    <col min="6671" max="6671" width="4.140625" style="76" customWidth="1"/>
    <col min="6672" max="6675" width="9.28515625" style="76" customWidth="1"/>
    <col min="6676" max="6676" width="4.140625" style="76" customWidth="1"/>
    <col min="6677" max="6678" width="9.28515625" style="76" customWidth="1"/>
    <col min="6679" max="6921" width="8" style="76"/>
    <col min="6922" max="6923" width="9.28515625" style="76" customWidth="1"/>
    <col min="6924" max="6924" width="4.140625" style="76" customWidth="1"/>
    <col min="6925" max="6926" width="9.28515625" style="76" customWidth="1"/>
    <col min="6927" max="6927" width="4.140625" style="76" customWidth="1"/>
    <col min="6928" max="6931" width="9.28515625" style="76" customWidth="1"/>
    <col min="6932" max="6932" width="4.140625" style="76" customWidth="1"/>
    <col min="6933" max="6934" width="9.28515625" style="76" customWidth="1"/>
    <col min="6935" max="7177" width="8" style="76"/>
    <col min="7178" max="7179" width="9.28515625" style="76" customWidth="1"/>
    <col min="7180" max="7180" width="4.140625" style="76" customWidth="1"/>
    <col min="7181" max="7182" width="9.28515625" style="76" customWidth="1"/>
    <col min="7183" max="7183" width="4.140625" style="76" customWidth="1"/>
    <col min="7184" max="7187" width="9.28515625" style="76" customWidth="1"/>
    <col min="7188" max="7188" width="4.140625" style="76" customWidth="1"/>
    <col min="7189" max="7190" width="9.28515625" style="76" customWidth="1"/>
    <col min="7191" max="7433" width="8" style="76"/>
    <col min="7434" max="7435" width="9.28515625" style="76" customWidth="1"/>
    <col min="7436" max="7436" width="4.140625" style="76" customWidth="1"/>
    <col min="7437" max="7438" width="9.28515625" style="76" customWidth="1"/>
    <col min="7439" max="7439" width="4.140625" style="76" customWidth="1"/>
    <col min="7440" max="7443" width="9.28515625" style="76" customWidth="1"/>
    <col min="7444" max="7444" width="4.140625" style="76" customWidth="1"/>
    <col min="7445" max="7446" width="9.28515625" style="76" customWidth="1"/>
    <col min="7447" max="7689" width="8" style="76"/>
    <col min="7690" max="7691" width="9.28515625" style="76" customWidth="1"/>
    <col min="7692" max="7692" width="4.140625" style="76" customWidth="1"/>
    <col min="7693" max="7694" width="9.28515625" style="76" customWidth="1"/>
    <col min="7695" max="7695" width="4.140625" style="76" customWidth="1"/>
    <col min="7696" max="7699" width="9.28515625" style="76" customWidth="1"/>
    <col min="7700" max="7700" width="4.140625" style="76" customWidth="1"/>
    <col min="7701" max="7702" width="9.28515625" style="76" customWidth="1"/>
    <col min="7703" max="7945" width="8" style="76"/>
    <col min="7946" max="7947" width="9.28515625" style="76" customWidth="1"/>
    <col min="7948" max="7948" width="4.140625" style="76" customWidth="1"/>
    <col min="7949" max="7950" width="9.28515625" style="76" customWidth="1"/>
    <col min="7951" max="7951" width="4.140625" style="76" customWidth="1"/>
    <col min="7952" max="7955" width="9.28515625" style="76" customWidth="1"/>
    <col min="7956" max="7956" width="4.140625" style="76" customWidth="1"/>
    <col min="7957" max="7958" width="9.28515625" style="76" customWidth="1"/>
    <col min="7959" max="8201" width="8" style="76"/>
    <col min="8202" max="8203" width="9.28515625" style="76" customWidth="1"/>
    <col min="8204" max="8204" width="4.140625" style="76" customWidth="1"/>
    <col min="8205" max="8206" width="9.28515625" style="76" customWidth="1"/>
    <col min="8207" max="8207" width="4.140625" style="76" customWidth="1"/>
    <col min="8208" max="8211" width="9.28515625" style="76" customWidth="1"/>
    <col min="8212" max="8212" width="4.140625" style="76" customWidth="1"/>
    <col min="8213" max="8214" width="9.28515625" style="76" customWidth="1"/>
    <col min="8215" max="8457" width="8" style="76"/>
    <col min="8458" max="8459" width="9.28515625" style="76" customWidth="1"/>
    <col min="8460" max="8460" width="4.140625" style="76" customWidth="1"/>
    <col min="8461" max="8462" width="9.28515625" style="76" customWidth="1"/>
    <col min="8463" max="8463" width="4.140625" style="76" customWidth="1"/>
    <col min="8464" max="8467" width="9.28515625" style="76" customWidth="1"/>
    <col min="8468" max="8468" width="4.140625" style="76" customWidth="1"/>
    <col min="8469" max="8470" width="9.28515625" style="76" customWidth="1"/>
    <col min="8471" max="8713" width="8" style="76"/>
    <col min="8714" max="8715" width="9.28515625" style="76" customWidth="1"/>
    <col min="8716" max="8716" width="4.140625" style="76" customWidth="1"/>
    <col min="8717" max="8718" width="9.28515625" style="76" customWidth="1"/>
    <col min="8719" max="8719" width="4.140625" style="76" customWidth="1"/>
    <col min="8720" max="8723" width="9.28515625" style="76" customWidth="1"/>
    <col min="8724" max="8724" width="4.140625" style="76" customWidth="1"/>
    <col min="8725" max="8726" width="9.28515625" style="76" customWidth="1"/>
    <col min="8727" max="8969" width="8" style="76"/>
    <col min="8970" max="8971" width="9.28515625" style="76" customWidth="1"/>
    <col min="8972" max="8972" width="4.140625" style="76" customWidth="1"/>
    <col min="8973" max="8974" width="9.28515625" style="76" customWidth="1"/>
    <col min="8975" max="8975" width="4.140625" style="76" customWidth="1"/>
    <col min="8976" max="8979" width="9.28515625" style="76" customWidth="1"/>
    <col min="8980" max="8980" width="4.140625" style="76" customWidth="1"/>
    <col min="8981" max="8982" width="9.28515625" style="76" customWidth="1"/>
    <col min="8983" max="9225" width="8" style="76"/>
    <col min="9226" max="9227" width="9.28515625" style="76" customWidth="1"/>
    <col min="9228" max="9228" width="4.140625" style="76" customWidth="1"/>
    <col min="9229" max="9230" width="9.28515625" style="76" customWidth="1"/>
    <col min="9231" max="9231" width="4.140625" style="76" customWidth="1"/>
    <col min="9232" max="9235" width="9.28515625" style="76" customWidth="1"/>
    <col min="9236" max="9236" width="4.140625" style="76" customWidth="1"/>
    <col min="9237" max="9238" width="9.28515625" style="76" customWidth="1"/>
    <col min="9239" max="9481" width="8" style="76"/>
    <col min="9482" max="9483" width="9.28515625" style="76" customWidth="1"/>
    <col min="9484" max="9484" width="4.140625" style="76" customWidth="1"/>
    <col min="9485" max="9486" width="9.28515625" style="76" customWidth="1"/>
    <col min="9487" max="9487" width="4.140625" style="76" customWidth="1"/>
    <col min="9488" max="9491" width="9.28515625" style="76" customWidth="1"/>
    <col min="9492" max="9492" width="4.140625" style="76" customWidth="1"/>
    <col min="9493" max="9494" width="9.28515625" style="76" customWidth="1"/>
    <col min="9495" max="9737" width="8" style="76"/>
    <col min="9738" max="9739" width="9.28515625" style="76" customWidth="1"/>
    <col min="9740" max="9740" width="4.140625" style="76" customWidth="1"/>
    <col min="9741" max="9742" width="9.28515625" style="76" customWidth="1"/>
    <col min="9743" max="9743" width="4.140625" style="76" customWidth="1"/>
    <col min="9744" max="9747" width="9.28515625" style="76" customWidth="1"/>
    <col min="9748" max="9748" width="4.140625" style="76" customWidth="1"/>
    <col min="9749" max="9750" width="9.28515625" style="76" customWidth="1"/>
    <col min="9751" max="9993" width="8" style="76"/>
    <col min="9994" max="9995" width="9.28515625" style="76" customWidth="1"/>
    <col min="9996" max="9996" width="4.140625" style="76" customWidth="1"/>
    <col min="9997" max="9998" width="9.28515625" style="76" customWidth="1"/>
    <col min="9999" max="9999" width="4.140625" style="76" customWidth="1"/>
    <col min="10000" max="10003" width="9.28515625" style="76" customWidth="1"/>
    <col min="10004" max="10004" width="4.140625" style="76" customWidth="1"/>
    <col min="10005" max="10006" width="9.28515625" style="76" customWidth="1"/>
    <col min="10007" max="10249" width="8" style="76"/>
    <col min="10250" max="10251" width="9.28515625" style="76" customWidth="1"/>
    <col min="10252" max="10252" width="4.140625" style="76" customWidth="1"/>
    <col min="10253" max="10254" width="9.28515625" style="76" customWidth="1"/>
    <col min="10255" max="10255" width="4.140625" style="76" customWidth="1"/>
    <col min="10256" max="10259" width="9.28515625" style="76" customWidth="1"/>
    <col min="10260" max="10260" width="4.140625" style="76" customWidth="1"/>
    <col min="10261" max="10262" width="9.28515625" style="76" customWidth="1"/>
    <col min="10263" max="10505" width="8" style="76"/>
    <col min="10506" max="10507" width="9.28515625" style="76" customWidth="1"/>
    <col min="10508" max="10508" width="4.140625" style="76" customWidth="1"/>
    <col min="10509" max="10510" width="9.28515625" style="76" customWidth="1"/>
    <col min="10511" max="10511" width="4.140625" style="76" customWidth="1"/>
    <col min="10512" max="10515" width="9.28515625" style="76" customWidth="1"/>
    <col min="10516" max="10516" width="4.140625" style="76" customWidth="1"/>
    <col min="10517" max="10518" width="9.28515625" style="76" customWidth="1"/>
    <col min="10519" max="10761" width="8" style="76"/>
    <col min="10762" max="10763" width="9.28515625" style="76" customWidth="1"/>
    <col min="10764" max="10764" width="4.140625" style="76" customWidth="1"/>
    <col min="10765" max="10766" width="9.28515625" style="76" customWidth="1"/>
    <col min="10767" max="10767" width="4.140625" style="76" customWidth="1"/>
    <col min="10768" max="10771" width="9.28515625" style="76" customWidth="1"/>
    <col min="10772" max="10772" width="4.140625" style="76" customWidth="1"/>
    <col min="10773" max="10774" width="9.28515625" style="76" customWidth="1"/>
    <col min="10775" max="11017" width="8" style="76"/>
    <col min="11018" max="11019" width="9.28515625" style="76" customWidth="1"/>
    <col min="11020" max="11020" width="4.140625" style="76" customWidth="1"/>
    <col min="11021" max="11022" width="9.28515625" style="76" customWidth="1"/>
    <col min="11023" max="11023" width="4.140625" style="76" customWidth="1"/>
    <col min="11024" max="11027" width="9.28515625" style="76" customWidth="1"/>
    <col min="11028" max="11028" width="4.140625" style="76" customWidth="1"/>
    <col min="11029" max="11030" width="9.28515625" style="76" customWidth="1"/>
    <col min="11031" max="11273" width="8" style="76"/>
    <col min="11274" max="11275" width="9.28515625" style="76" customWidth="1"/>
    <col min="11276" max="11276" width="4.140625" style="76" customWidth="1"/>
    <col min="11277" max="11278" width="9.28515625" style="76" customWidth="1"/>
    <col min="11279" max="11279" width="4.140625" style="76" customWidth="1"/>
    <col min="11280" max="11283" width="9.28515625" style="76" customWidth="1"/>
    <col min="11284" max="11284" width="4.140625" style="76" customWidth="1"/>
    <col min="11285" max="11286" width="9.28515625" style="76" customWidth="1"/>
    <col min="11287" max="11529" width="8" style="76"/>
    <col min="11530" max="11531" width="9.28515625" style="76" customWidth="1"/>
    <col min="11532" max="11532" width="4.140625" style="76" customWidth="1"/>
    <col min="11533" max="11534" width="9.28515625" style="76" customWidth="1"/>
    <col min="11535" max="11535" width="4.140625" style="76" customWidth="1"/>
    <col min="11536" max="11539" width="9.28515625" style="76" customWidth="1"/>
    <col min="11540" max="11540" width="4.140625" style="76" customWidth="1"/>
    <col min="11541" max="11542" width="9.28515625" style="76" customWidth="1"/>
    <col min="11543" max="11785" width="8" style="76"/>
    <col min="11786" max="11787" width="9.28515625" style="76" customWidth="1"/>
    <col min="11788" max="11788" width="4.140625" style="76" customWidth="1"/>
    <col min="11789" max="11790" width="9.28515625" style="76" customWidth="1"/>
    <col min="11791" max="11791" width="4.140625" style="76" customWidth="1"/>
    <col min="11792" max="11795" width="9.28515625" style="76" customWidth="1"/>
    <col min="11796" max="11796" width="4.140625" style="76" customWidth="1"/>
    <col min="11797" max="11798" width="9.28515625" style="76" customWidth="1"/>
    <col min="11799" max="12041" width="8" style="76"/>
    <col min="12042" max="12043" width="9.28515625" style="76" customWidth="1"/>
    <col min="12044" max="12044" width="4.140625" style="76" customWidth="1"/>
    <col min="12045" max="12046" width="9.28515625" style="76" customWidth="1"/>
    <col min="12047" max="12047" width="4.140625" style="76" customWidth="1"/>
    <col min="12048" max="12051" width="9.28515625" style="76" customWidth="1"/>
    <col min="12052" max="12052" width="4.140625" style="76" customWidth="1"/>
    <col min="12053" max="12054" width="9.28515625" style="76" customWidth="1"/>
    <col min="12055" max="12297" width="8" style="76"/>
    <col min="12298" max="12299" width="9.28515625" style="76" customWidth="1"/>
    <col min="12300" max="12300" width="4.140625" style="76" customWidth="1"/>
    <col min="12301" max="12302" width="9.28515625" style="76" customWidth="1"/>
    <col min="12303" max="12303" width="4.140625" style="76" customWidth="1"/>
    <col min="12304" max="12307" width="9.28515625" style="76" customWidth="1"/>
    <col min="12308" max="12308" width="4.140625" style="76" customWidth="1"/>
    <col min="12309" max="12310" width="9.28515625" style="76" customWidth="1"/>
    <col min="12311" max="12553" width="8" style="76"/>
    <col min="12554" max="12555" width="9.28515625" style="76" customWidth="1"/>
    <col min="12556" max="12556" width="4.140625" style="76" customWidth="1"/>
    <col min="12557" max="12558" width="9.28515625" style="76" customWidth="1"/>
    <col min="12559" max="12559" width="4.140625" style="76" customWidth="1"/>
    <col min="12560" max="12563" width="9.28515625" style="76" customWidth="1"/>
    <col min="12564" max="12564" width="4.140625" style="76" customWidth="1"/>
    <col min="12565" max="12566" width="9.28515625" style="76" customWidth="1"/>
    <col min="12567" max="12809" width="8" style="76"/>
    <col min="12810" max="12811" width="9.28515625" style="76" customWidth="1"/>
    <col min="12812" max="12812" width="4.140625" style="76" customWidth="1"/>
    <col min="12813" max="12814" width="9.28515625" style="76" customWidth="1"/>
    <col min="12815" max="12815" width="4.140625" style="76" customWidth="1"/>
    <col min="12816" max="12819" width="9.28515625" style="76" customWidth="1"/>
    <col min="12820" max="12820" width="4.140625" style="76" customWidth="1"/>
    <col min="12821" max="12822" width="9.28515625" style="76" customWidth="1"/>
    <col min="12823" max="13065" width="8" style="76"/>
    <col min="13066" max="13067" width="9.28515625" style="76" customWidth="1"/>
    <col min="13068" max="13068" width="4.140625" style="76" customWidth="1"/>
    <col min="13069" max="13070" width="9.28515625" style="76" customWidth="1"/>
    <col min="13071" max="13071" width="4.140625" style="76" customWidth="1"/>
    <col min="13072" max="13075" width="9.28515625" style="76" customWidth="1"/>
    <col min="13076" max="13076" width="4.140625" style="76" customWidth="1"/>
    <col min="13077" max="13078" width="9.28515625" style="76" customWidth="1"/>
    <col min="13079" max="13321" width="8" style="76"/>
    <col min="13322" max="13323" width="9.28515625" style="76" customWidth="1"/>
    <col min="13324" max="13324" width="4.140625" style="76" customWidth="1"/>
    <col min="13325" max="13326" width="9.28515625" style="76" customWidth="1"/>
    <col min="13327" max="13327" width="4.140625" style="76" customWidth="1"/>
    <col min="13328" max="13331" width="9.28515625" style="76" customWidth="1"/>
    <col min="13332" max="13332" width="4.140625" style="76" customWidth="1"/>
    <col min="13333" max="13334" width="9.28515625" style="76" customWidth="1"/>
    <col min="13335" max="13577" width="8" style="76"/>
    <col min="13578" max="13579" width="9.28515625" style="76" customWidth="1"/>
    <col min="13580" max="13580" width="4.140625" style="76" customWidth="1"/>
    <col min="13581" max="13582" width="9.28515625" style="76" customWidth="1"/>
    <col min="13583" max="13583" width="4.140625" style="76" customWidth="1"/>
    <col min="13584" max="13587" width="9.28515625" style="76" customWidth="1"/>
    <col min="13588" max="13588" width="4.140625" style="76" customWidth="1"/>
    <col min="13589" max="13590" width="9.28515625" style="76" customWidth="1"/>
    <col min="13591" max="13833" width="8" style="76"/>
    <col min="13834" max="13835" width="9.28515625" style="76" customWidth="1"/>
    <col min="13836" max="13836" width="4.140625" style="76" customWidth="1"/>
    <col min="13837" max="13838" width="9.28515625" style="76" customWidth="1"/>
    <col min="13839" max="13839" width="4.140625" style="76" customWidth="1"/>
    <col min="13840" max="13843" width="9.28515625" style="76" customWidth="1"/>
    <col min="13844" max="13844" width="4.140625" style="76" customWidth="1"/>
    <col min="13845" max="13846" width="9.28515625" style="76" customWidth="1"/>
    <col min="13847" max="14089" width="8" style="76"/>
    <col min="14090" max="14091" width="9.28515625" style="76" customWidth="1"/>
    <col min="14092" max="14092" width="4.140625" style="76" customWidth="1"/>
    <col min="14093" max="14094" width="9.28515625" style="76" customWidth="1"/>
    <col min="14095" max="14095" width="4.140625" style="76" customWidth="1"/>
    <col min="14096" max="14099" width="9.28515625" style="76" customWidth="1"/>
    <col min="14100" max="14100" width="4.140625" style="76" customWidth="1"/>
    <col min="14101" max="14102" width="9.28515625" style="76" customWidth="1"/>
    <col min="14103" max="14345" width="8" style="76"/>
    <col min="14346" max="14347" width="9.28515625" style="76" customWidth="1"/>
    <col min="14348" max="14348" width="4.140625" style="76" customWidth="1"/>
    <col min="14349" max="14350" width="9.28515625" style="76" customWidth="1"/>
    <col min="14351" max="14351" width="4.140625" style="76" customWidth="1"/>
    <col min="14352" max="14355" width="9.28515625" style="76" customWidth="1"/>
    <col min="14356" max="14356" width="4.140625" style="76" customWidth="1"/>
    <col min="14357" max="14358" width="9.28515625" style="76" customWidth="1"/>
    <col min="14359" max="14601" width="8" style="76"/>
    <col min="14602" max="14603" width="9.28515625" style="76" customWidth="1"/>
    <col min="14604" max="14604" width="4.140625" style="76" customWidth="1"/>
    <col min="14605" max="14606" width="9.28515625" style="76" customWidth="1"/>
    <col min="14607" max="14607" width="4.140625" style="76" customWidth="1"/>
    <col min="14608" max="14611" width="9.28515625" style="76" customWidth="1"/>
    <col min="14612" max="14612" width="4.140625" style="76" customWidth="1"/>
    <col min="14613" max="14614" width="9.28515625" style="76" customWidth="1"/>
    <col min="14615" max="14857" width="8" style="76"/>
    <col min="14858" max="14859" width="9.28515625" style="76" customWidth="1"/>
    <col min="14860" max="14860" width="4.140625" style="76" customWidth="1"/>
    <col min="14861" max="14862" width="9.28515625" style="76" customWidth="1"/>
    <col min="14863" max="14863" width="4.140625" style="76" customWidth="1"/>
    <col min="14864" max="14867" width="9.28515625" style="76" customWidth="1"/>
    <col min="14868" max="14868" width="4.140625" style="76" customWidth="1"/>
    <col min="14869" max="14870" width="9.28515625" style="76" customWidth="1"/>
    <col min="14871" max="15113" width="8" style="76"/>
    <col min="15114" max="15115" width="9.28515625" style="76" customWidth="1"/>
    <col min="15116" max="15116" width="4.140625" style="76" customWidth="1"/>
    <col min="15117" max="15118" width="9.28515625" style="76" customWidth="1"/>
    <col min="15119" max="15119" width="4.140625" style="76" customWidth="1"/>
    <col min="15120" max="15123" width="9.28515625" style="76" customWidth="1"/>
    <col min="15124" max="15124" width="4.140625" style="76" customWidth="1"/>
    <col min="15125" max="15126" width="9.28515625" style="76" customWidth="1"/>
    <col min="15127" max="15369" width="8" style="76"/>
    <col min="15370" max="15371" width="9.28515625" style="76" customWidth="1"/>
    <col min="15372" max="15372" width="4.140625" style="76" customWidth="1"/>
    <col min="15373" max="15374" width="9.28515625" style="76" customWidth="1"/>
    <col min="15375" max="15375" width="4.140625" style="76" customWidth="1"/>
    <col min="15376" max="15379" width="9.28515625" style="76" customWidth="1"/>
    <col min="15380" max="15380" width="4.140625" style="76" customWidth="1"/>
    <col min="15381" max="15382" width="9.28515625" style="76" customWidth="1"/>
    <col min="15383" max="15625" width="8" style="76"/>
    <col min="15626" max="15627" width="9.28515625" style="76" customWidth="1"/>
    <col min="15628" max="15628" width="4.140625" style="76" customWidth="1"/>
    <col min="15629" max="15630" width="9.28515625" style="76" customWidth="1"/>
    <col min="15631" max="15631" width="4.140625" style="76" customWidth="1"/>
    <col min="15632" max="15635" width="9.28515625" style="76" customWidth="1"/>
    <col min="15636" max="15636" width="4.140625" style="76" customWidth="1"/>
    <col min="15637" max="15638" width="9.28515625" style="76" customWidth="1"/>
    <col min="15639" max="15881" width="8" style="76"/>
    <col min="15882" max="15883" width="9.28515625" style="76" customWidth="1"/>
    <col min="15884" max="15884" width="4.140625" style="76" customWidth="1"/>
    <col min="15885" max="15886" width="9.28515625" style="76" customWidth="1"/>
    <col min="15887" max="15887" width="4.140625" style="76" customWidth="1"/>
    <col min="15888" max="15891" width="9.28515625" style="76" customWidth="1"/>
    <col min="15892" max="15892" width="4.140625" style="76" customWidth="1"/>
    <col min="15893" max="15894" width="9.28515625" style="76" customWidth="1"/>
    <col min="15895" max="16137" width="8" style="76"/>
    <col min="16138" max="16139" width="9.28515625" style="76" customWidth="1"/>
    <col min="16140" max="16140" width="4.140625" style="76" customWidth="1"/>
    <col min="16141" max="16142" width="9.28515625" style="76" customWidth="1"/>
    <col min="16143" max="16143" width="4.140625" style="76" customWidth="1"/>
    <col min="16144" max="16147" width="9.28515625" style="76" customWidth="1"/>
    <col min="16148" max="16148" width="4.140625" style="76" customWidth="1"/>
    <col min="16149" max="16150" width="9.28515625" style="76" customWidth="1"/>
    <col min="16151" max="16384" width="8" style="76"/>
  </cols>
  <sheetData>
    <row r="1" spans="1:21">
      <c r="I1" s="77" t="s">
        <v>160</v>
      </c>
      <c r="N1" s="78"/>
      <c r="O1" s="78"/>
      <c r="P1" s="78"/>
      <c r="R1" s="77"/>
      <c r="S1" s="77"/>
      <c r="T1" s="79"/>
    </row>
    <row r="2" spans="1:21">
      <c r="I2" s="77" t="s">
        <v>161</v>
      </c>
      <c r="N2" s="78"/>
      <c r="O2" s="78"/>
      <c r="P2" s="78"/>
      <c r="R2" s="77"/>
      <c r="S2" s="77"/>
      <c r="T2" s="79"/>
    </row>
    <row r="6" spans="1:21">
      <c r="A6" s="628" t="s">
        <v>162</v>
      </c>
      <c r="B6" s="628"/>
      <c r="C6" s="80"/>
      <c r="D6" s="628" t="s">
        <v>163</v>
      </c>
      <c r="E6" s="628"/>
      <c r="F6" s="80"/>
      <c r="G6" s="628" t="s">
        <v>164</v>
      </c>
      <c r="H6" s="629"/>
      <c r="I6" s="81"/>
      <c r="J6" s="628" t="s">
        <v>165</v>
      </c>
      <c r="K6" s="628"/>
      <c r="L6" s="82"/>
      <c r="M6" s="628" t="s">
        <v>166</v>
      </c>
      <c r="N6" s="628"/>
      <c r="O6" s="82"/>
      <c r="P6" s="628" t="s">
        <v>167</v>
      </c>
      <c r="Q6" s="628"/>
    </row>
    <row r="7" spans="1:21">
      <c r="A7" s="627" t="s">
        <v>168</v>
      </c>
      <c r="B7" s="627"/>
      <c r="C7" s="80"/>
      <c r="D7" s="627" t="s">
        <v>169</v>
      </c>
      <c r="E7" s="627"/>
      <c r="F7" s="80"/>
      <c r="G7" s="627" t="s">
        <v>169</v>
      </c>
      <c r="H7" s="630"/>
      <c r="I7" s="81"/>
      <c r="J7" s="627" t="s">
        <v>170</v>
      </c>
      <c r="K7" s="630"/>
      <c r="L7" s="83"/>
      <c r="M7" s="627" t="s">
        <v>169</v>
      </c>
      <c r="N7" s="627"/>
      <c r="O7" s="83"/>
      <c r="P7" s="627" t="s">
        <v>171</v>
      </c>
      <c r="Q7" s="627"/>
    </row>
    <row r="8" spans="1:21">
      <c r="A8" s="83"/>
      <c r="B8" s="83"/>
      <c r="C8" s="83"/>
      <c r="D8" s="83"/>
      <c r="E8" s="83"/>
      <c r="F8" s="83"/>
      <c r="G8" s="83"/>
      <c r="H8" s="81"/>
      <c r="I8" s="81"/>
      <c r="J8" s="83"/>
      <c r="K8" s="83"/>
      <c r="L8" s="83"/>
      <c r="M8" s="83"/>
      <c r="N8" s="83"/>
      <c r="O8" s="83"/>
      <c r="P8" s="83"/>
      <c r="Q8" s="83"/>
    </row>
    <row r="9" spans="1:21">
      <c r="A9" s="84" t="s">
        <v>172</v>
      </c>
      <c r="B9" s="84" t="s">
        <v>173</v>
      </c>
      <c r="C9" s="84"/>
      <c r="D9" s="80" t="s">
        <v>174</v>
      </c>
      <c r="E9" s="84" t="s">
        <v>175</v>
      </c>
      <c r="F9" s="82"/>
      <c r="G9" s="84" t="s">
        <v>176</v>
      </c>
      <c r="H9" s="84" t="s">
        <v>175</v>
      </c>
      <c r="I9" s="81"/>
      <c r="J9" s="84" t="s">
        <v>177</v>
      </c>
      <c r="K9" s="84" t="s">
        <v>178</v>
      </c>
      <c r="L9" s="82"/>
      <c r="M9" s="84" t="s">
        <v>177</v>
      </c>
      <c r="N9" s="84" t="s">
        <v>178</v>
      </c>
      <c r="O9" s="82"/>
      <c r="P9" s="84" t="s">
        <v>177</v>
      </c>
      <c r="Q9" s="84" t="s">
        <v>178</v>
      </c>
    </row>
    <row r="10" spans="1:21">
      <c r="C10" s="85"/>
      <c r="D10" s="85"/>
      <c r="E10" s="85"/>
      <c r="F10" s="85"/>
      <c r="H10" s="85"/>
      <c r="I10" s="85"/>
      <c r="J10" s="85"/>
    </row>
    <row r="11" spans="1:21">
      <c r="A11" s="432"/>
      <c r="B11" s="87">
        <f>A11*0.03</f>
        <v>0</v>
      </c>
      <c r="C11" s="88"/>
      <c r="D11" s="89">
        <f>A11</f>
        <v>0</v>
      </c>
      <c r="E11" s="88">
        <f>D11*0.09</f>
        <v>0</v>
      </c>
      <c r="F11" s="88"/>
      <c r="G11" s="86">
        <f>A11</f>
        <v>0</v>
      </c>
      <c r="H11" s="90">
        <f>G11*0.1</f>
        <v>0</v>
      </c>
      <c r="J11" s="91">
        <f>A11</f>
        <v>0</v>
      </c>
      <c r="K11" s="87">
        <f>A11*0.105</f>
        <v>0</v>
      </c>
      <c r="L11" s="86"/>
      <c r="M11" s="86">
        <f>A11</f>
        <v>0</v>
      </c>
      <c r="N11" s="92">
        <f>M11*0.11</f>
        <v>0</v>
      </c>
      <c r="O11" s="93"/>
      <c r="P11" s="86">
        <f>A11</f>
        <v>0</v>
      </c>
      <c r="Q11" s="87">
        <f>P11*0.12</f>
        <v>0</v>
      </c>
    </row>
    <row r="12" spans="1:21" ht="12.75" thickBot="1">
      <c r="A12" s="94"/>
      <c r="B12" s="95"/>
      <c r="C12" s="95"/>
      <c r="D12" s="95"/>
      <c r="E12" s="95"/>
      <c r="F12" s="96"/>
      <c r="G12" s="94"/>
      <c r="H12" s="97"/>
      <c r="I12" s="97"/>
      <c r="J12" s="94"/>
      <c r="K12" s="95"/>
      <c r="L12" s="94"/>
      <c r="M12" s="94"/>
      <c r="N12" s="94"/>
      <c r="O12" s="94"/>
      <c r="P12" s="94"/>
      <c r="Q12" s="95"/>
    </row>
    <row r="13" spans="1:21">
      <c r="K13" s="98"/>
      <c r="Q13" s="98"/>
      <c r="U13" s="98"/>
    </row>
    <row r="14" spans="1:21">
      <c r="A14" s="99" t="s">
        <v>12</v>
      </c>
      <c r="B14" s="100"/>
      <c r="C14" s="100"/>
      <c r="D14" s="100"/>
      <c r="E14" s="100"/>
      <c r="F14" s="100"/>
      <c r="G14" s="100"/>
      <c r="H14" s="100"/>
      <c r="I14" s="100"/>
      <c r="J14" s="99"/>
      <c r="K14" s="99"/>
      <c r="L14" s="99"/>
      <c r="M14" s="99"/>
      <c r="N14" s="100"/>
      <c r="O14" s="100"/>
      <c r="P14" s="99"/>
      <c r="Q14" s="99"/>
      <c r="R14" s="100"/>
      <c r="S14" s="99"/>
    </row>
    <row r="15" spans="1:21">
      <c r="A15" s="99"/>
      <c r="B15" s="100"/>
      <c r="C15" s="100"/>
      <c r="D15" s="100"/>
      <c r="E15" s="100"/>
      <c r="F15" s="100"/>
      <c r="G15" s="100"/>
      <c r="H15" s="100"/>
      <c r="I15" s="100"/>
      <c r="J15" s="99"/>
      <c r="K15" s="99"/>
      <c r="L15" s="99"/>
      <c r="M15" s="99"/>
      <c r="N15" s="100"/>
      <c r="O15" s="100"/>
      <c r="P15" s="99"/>
      <c r="Q15" s="99"/>
      <c r="R15" s="100"/>
      <c r="S15" s="99"/>
    </row>
    <row r="16" spans="1:21">
      <c r="A16" s="99" t="s">
        <v>179</v>
      </c>
      <c r="B16" s="100"/>
      <c r="C16" s="100"/>
      <c r="D16" s="100"/>
      <c r="E16" s="100"/>
      <c r="F16" s="100"/>
      <c r="G16" s="100"/>
      <c r="H16" s="100"/>
      <c r="I16" s="100"/>
      <c r="J16" s="99"/>
      <c r="K16" s="99"/>
      <c r="L16" s="99"/>
      <c r="M16" s="99"/>
      <c r="N16" s="100"/>
      <c r="O16" s="100"/>
      <c r="P16" s="99"/>
      <c r="Q16" s="99"/>
      <c r="R16" s="100"/>
      <c r="S16" s="99"/>
    </row>
    <row r="17" spans="1:19">
      <c r="A17" s="99" t="s">
        <v>180</v>
      </c>
      <c r="B17" s="100"/>
      <c r="C17" s="100"/>
      <c r="D17" s="100"/>
      <c r="E17" s="100"/>
      <c r="F17" s="100"/>
      <c r="G17" s="100"/>
      <c r="H17" s="100"/>
      <c r="I17" s="100"/>
      <c r="J17" s="99"/>
      <c r="K17" s="99"/>
      <c r="L17" s="99"/>
      <c r="M17" s="99"/>
      <c r="N17" s="100"/>
      <c r="O17" s="100"/>
      <c r="P17" s="99"/>
      <c r="Q17" s="99"/>
      <c r="R17" s="100"/>
      <c r="S17" s="99"/>
    </row>
    <row r="18" spans="1:19">
      <c r="B18" s="98"/>
      <c r="C18" s="98"/>
      <c r="D18" s="98"/>
      <c r="E18" s="98"/>
      <c r="F18" s="98"/>
      <c r="G18" s="98"/>
      <c r="H18" s="98"/>
      <c r="I18" s="98"/>
      <c r="N18" s="98"/>
      <c r="O18" s="98"/>
      <c r="R18" s="98"/>
    </row>
    <row r="19" spans="1:19">
      <c r="B19" s="98"/>
      <c r="C19" s="98"/>
      <c r="D19" s="98"/>
      <c r="E19" s="98"/>
      <c r="F19" s="98"/>
      <c r="G19" s="98"/>
      <c r="H19" s="98"/>
      <c r="I19" s="98"/>
      <c r="N19" s="98"/>
      <c r="O19" s="98"/>
      <c r="R19" s="98"/>
    </row>
    <row r="20" spans="1:19">
      <c r="A20" s="101" t="s">
        <v>181</v>
      </c>
      <c r="N20" s="98"/>
      <c r="O20" s="98"/>
      <c r="R20" s="98"/>
    </row>
    <row r="21" spans="1:19">
      <c r="A21" s="101" t="s">
        <v>182</v>
      </c>
      <c r="N21" s="98"/>
      <c r="O21" s="98"/>
      <c r="R21" s="98"/>
    </row>
    <row r="22" spans="1:19">
      <c r="A22" s="101"/>
      <c r="N22" s="98"/>
      <c r="O22" s="98"/>
      <c r="R22" s="98"/>
    </row>
    <row r="23" spans="1:19">
      <c r="A23" s="101" t="s">
        <v>183</v>
      </c>
      <c r="C23" s="102" t="s">
        <v>184</v>
      </c>
      <c r="E23" s="101" t="s">
        <v>185</v>
      </c>
      <c r="G23" s="101" t="s">
        <v>186</v>
      </c>
      <c r="H23" s="102"/>
      <c r="N23" s="98"/>
    </row>
    <row r="24" spans="1:19">
      <c r="A24" s="101" t="s">
        <v>187</v>
      </c>
      <c r="C24" s="102" t="s">
        <v>188</v>
      </c>
      <c r="E24" s="101" t="s">
        <v>189</v>
      </c>
      <c r="G24" s="101" t="s">
        <v>190</v>
      </c>
      <c r="H24" s="102"/>
      <c r="N24" s="98"/>
    </row>
    <row r="25" spans="1:19">
      <c r="A25" s="101" t="s">
        <v>191</v>
      </c>
      <c r="C25" s="102" t="s">
        <v>192</v>
      </c>
      <c r="E25" s="101" t="s">
        <v>193</v>
      </c>
      <c r="G25" s="101" t="s">
        <v>194</v>
      </c>
      <c r="H25" s="102"/>
      <c r="N25" s="98"/>
    </row>
    <row r="26" spans="1:19">
      <c r="A26" s="101" t="s">
        <v>195</v>
      </c>
      <c r="N26" s="98"/>
      <c r="O26" s="98"/>
      <c r="R26" s="98"/>
    </row>
    <row r="27" spans="1:19">
      <c r="A27" s="101" t="s">
        <v>196</v>
      </c>
      <c r="N27" s="98"/>
      <c r="O27" s="98"/>
      <c r="R27" s="98"/>
    </row>
    <row r="28" spans="1:19">
      <c r="A28" s="101" t="s">
        <v>197</v>
      </c>
      <c r="N28" s="98"/>
      <c r="O28" s="98"/>
      <c r="R28" s="98"/>
    </row>
    <row r="29" spans="1:19">
      <c r="A29" s="103"/>
      <c r="N29" s="98"/>
      <c r="O29" s="98"/>
      <c r="R29" s="98"/>
    </row>
    <row r="30" spans="1:19">
      <c r="B30" s="103"/>
      <c r="C30" s="103"/>
      <c r="D30" s="103"/>
      <c r="E30" s="103"/>
      <c r="F30" s="103"/>
      <c r="G30" s="103"/>
      <c r="H30" s="103"/>
      <c r="I30" s="103"/>
      <c r="N30" s="98"/>
      <c r="O30" s="98"/>
      <c r="R30" s="98"/>
    </row>
    <row r="31" spans="1:19" ht="12.75">
      <c r="A31" s="103"/>
      <c r="D31" s="76" t="s">
        <v>198</v>
      </c>
      <c r="F31" s="104" t="s">
        <v>199</v>
      </c>
      <c r="G31" s="104"/>
      <c r="H31" s="104"/>
      <c r="I31" s="105"/>
      <c r="J31" s="104"/>
      <c r="K31" s="104"/>
      <c r="L31" s="104"/>
      <c r="M31" s="104"/>
      <c r="N31" s="104"/>
      <c r="O31" s="98"/>
    </row>
    <row r="32" spans="1:19" ht="12.75">
      <c r="A32" s="103"/>
      <c r="F32" s="104" t="s">
        <v>200</v>
      </c>
      <c r="G32" s="104"/>
      <c r="H32" s="104"/>
      <c r="I32" s="104"/>
      <c r="J32" s="104"/>
      <c r="K32" s="104"/>
      <c r="L32" s="104"/>
      <c r="M32" s="104"/>
      <c r="N32" s="104"/>
    </row>
    <row r="33" spans="4:14" ht="12.75">
      <c r="F33" s="104" t="s">
        <v>201</v>
      </c>
      <c r="G33" s="104"/>
      <c r="H33" s="104"/>
      <c r="I33" s="104"/>
      <c r="J33" s="104"/>
      <c r="K33" s="104"/>
      <c r="L33" s="104"/>
      <c r="M33" s="104"/>
      <c r="N33" s="104"/>
    </row>
    <row r="36" spans="4:14" ht="12.75">
      <c r="D36" s="76" t="s">
        <v>202</v>
      </c>
      <c r="F36" s="104" t="s">
        <v>203</v>
      </c>
      <c r="G36" s="104"/>
      <c r="H36" s="104"/>
      <c r="I36" s="104"/>
      <c r="J36" s="104"/>
      <c r="K36" s="104"/>
      <c r="L36" s="104"/>
      <c r="M36" s="104"/>
      <c r="N36" s="104"/>
    </row>
    <row r="37" spans="4:14" ht="12.75">
      <c r="F37" s="104" t="s">
        <v>204</v>
      </c>
      <c r="G37" s="104"/>
      <c r="H37" s="104"/>
      <c r="I37" s="104"/>
      <c r="J37" s="104"/>
      <c r="K37" s="104"/>
      <c r="L37" s="104"/>
      <c r="M37" s="104"/>
      <c r="N37" s="104"/>
    </row>
    <row r="38" spans="4:14" ht="12.75">
      <c r="F38" s="104" t="s">
        <v>205</v>
      </c>
      <c r="G38" s="104"/>
      <c r="H38" s="104"/>
      <c r="I38" s="104"/>
      <c r="J38" s="104"/>
      <c r="K38" s="104"/>
      <c r="L38" s="104"/>
      <c r="M38" s="104"/>
      <c r="N38" s="104"/>
    </row>
  </sheetData>
  <sheetProtection algorithmName="SHA-512" hashValue="ZZrocpEAIU5qLfE0IdKz2ToiGmBof90CYvDx4EzspHUlrUq/hzx1UzFFnOogaKbjvgVwDsaP9En7FBmqw9Wd2w==" saltValue="gPWDAV+EtGpHwoMztoeCIA==" spinCount="100000" sheet="1" objects="1" scenarios="1"/>
  <mergeCells count="12">
    <mergeCell ref="P7:Q7"/>
    <mergeCell ref="A6:B6"/>
    <mergeCell ref="D6:E6"/>
    <mergeCell ref="G6:H6"/>
    <mergeCell ref="J6:K6"/>
    <mergeCell ref="M6:N6"/>
    <mergeCell ref="P6:Q6"/>
    <mergeCell ref="A7:B7"/>
    <mergeCell ref="D7:E7"/>
    <mergeCell ref="G7:H7"/>
    <mergeCell ref="J7:K7"/>
    <mergeCell ref="M7:N7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D1225-4574-4372-8C0F-FD8598518CBA}">
  <sheetPr>
    <pageSetUpPr fitToPage="1"/>
  </sheetPr>
  <dimension ref="A1:U3434"/>
  <sheetViews>
    <sheetView showGridLines="0" showZeros="0" zoomScaleNormal="100" workbookViewId="0">
      <selection activeCell="D11" sqref="D11"/>
    </sheetView>
  </sheetViews>
  <sheetFormatPr defaultColWidth="10.7109375" defaultRowHeight="12" customHeight="1"/>
  <cols>
    <col min="1" max="1" width="2.85546875" style="27" customWidth="1"/>
    <col min="2" max="2" width="2.28515625" style="15" customWidth="1"/>
    <col min="3" max="3" width="1.7109375" style="15" customWidth="1"/>
    <col min="4" max="4" width="20.7109375" style="113" customWidth="1"/>
    <col min="5" max="5" width="2.7109375" style="113" customWidth="1"/>
    <col min="6" max="6" width="12.5703125" style="113" customWidth="1"/>
    <col min="7" max="7" width="13.28515625" style="15" customWidth="1"/>
    <col min="8" max="9" width="5.140625" style="15" customWidth="1"/>
    <col min="10" max="10" width="5.140625" style="24" customWidth="1"/>
    <col min="11" max="11" width="13.42578125" style="153" bestFit="1" customWidth="1"/>
    <col min="12" max="13" width="3.5703125" style="15" customWidth="1"/>
    <col min="14" max="14" width="4" style="15" customWidth="1"/>
    <col min="15" max="15" width="25.42578125" style="120" bestFit="1" customWidth="1"/>
    <col min="16" max="21" width="10.7109375" style="15" customWidth="1"/>
    <col min="22" max="16384" width="10.7109375" style="15"/>
  </cols>
  <sheetData>
    <row r="1" spans="1:18" s="21" customFormat="1" ht="12" customHeight="1">
      <c r="A1" s="656" t="s">
        <v>42</v>
      </c>
      <c r="B1" s="656"/>
      <c r="C1" s="656"/>
      <c r="D1" s="656"/>
      <c r="E1" s="656"/>
      <c r="F1" s="158"/>
      <c r="J1" s="159"/>
      <c r="O1" s="650" t="s">
        <v>12</v>
      </c>
      <c r="P1" s="651"/>
      <c r="Q1" s="652"/>
    </row>
    <row r="2" spans="1:18" ht="12" customHeight="1">
      <c r="A2" s="657"/>
      <c r="B2" s="657"/>
      <c r="C2" s="657"/>
      <c r="D2" s="657"/>
      <c r="E2" s="657"/>
      <c r="G2" s="114"/>
      <c r="K2" s="15"/>
      <c r="O2" s="653"/>
      <c r="P2" s="654"/>
      <c r="Q2" s="655"/>
    </row>
    <row r="3" spans="1:18" ht="11.25">
      <c r="A3" s="657"/>
      <c r="B3" s="657"/>
      <c r="C3" s="657"/>
      <c r="D3" s="657"/>
      <c r="E3" s="657"/>
      <c r="G3" s="114" t="s">
        <v>276</v>
      </c>
      <c r="K3" s="15"/>
      <c r="O3" s="659" t="s">
        <v>218</v>
      </c>
      <c r="P3" s="660"/>
      <c r="Q3" s="661"/>
    </row>
    <row r="4" spans="1:18" ht="12" customHeight="1">
      <c r="A4" s="657"/>
      <c r="B4" s="657"/>
      <c r="C4" s="657"/>
      <c r="D4" s="657"/>
      <c r="E4" s="657"/>
      <c r="G4" s="40"/>
      <c r="K4" s="15"/>
      <c r="O4" s="684" t="s">
        <v>280</v>
      </c>
      <c r="P4" s="685"/>
      <c r="Q4" s="686"/>
    </row>
    <row r="5" spans="1:18" ht="12" customHeight="1" thickBot="1">
      <c r="K5" s="15"/>
      <c r="O5" s="687" t="s">
        <v>224</v>
      </c>
      <c r="P5" s="688"/>
      <c r="Q5" s="689"/>
    </row>
    <row r="6" spans="1:18" ht="12" customHeight="1" thickBot="1">
      <c r="G6" s="114" t="s">
        <v>46</v>
      </c>
      <c r="K6" s="15"/>
      <c r="O6" s="682"/>
      <c r="P6" s="683"/>
      <c r="Q6" s="683"/>
    </row>
    <row r="7" spans="1:18" ht="12" customHeight="1" thickBot="1">
      <c r="A7" s="256" t="s">
        <v>50</v>
      </c>
      <c r="B7" s="257"/>
      <c r="C7" s="257"/>
      <c r="D7" s="261"/>
      <c r="E7" s="116"/>
      <c r="F7" s="116"/>
      <c r="G7" s="116"/>
      <c r="H7" s="117"/>
      <c r="I7" s="118"/>
      <c r="J7" s="118"/>
      <c r="K7" s="450" t="s">
        <v>41</v>
      </c>
      <c r="L7" s="114"/>
      <c r="M7" s="114"/>
      <c r="O7" s="676"/>
      <c r="P7" s="676"/>
      <c r="Q7" s="677"/>
    </row>
    <row r="8" spans="1:18" ht="12" customHeight="1">
      <c r="A8" s="9"/>
      <c r="B8" s="10"/>
      <c r="C8" s="10"/>
      <c r="D8" s="31" t="s">
        <v>150</v>
      </c>
      <c r="E8" s="10"/>
      <c r="F8" s="10"/>
      <c r="G8" s="10"/>
      <c r="H8" s="12"/>
      <c r="I8" s="13"/>
      <c r="J8" s="10"/>
      <c r="K8" s="107">
        <f>'YR 1'!K8</f>
        <v>0</v>
      </c>
      <c r="L8" s="41"/>
      <c r="M8" s="41"/>
    </row>
    <row r="9" spans="1:18" ht="12" customHeight="1" thickBot="1">
      <c r="A9" s="15"/>
      <c r="D9" s="17"/>
      <c r="E9" s="17"/>
      <c r="F9" s="17"/>
      <c r="G9" s="17"/>
      <c r="H9" s="121"/>
      <c r="I9" s="122"/>
      <c r="J9" s="41"/>
      <c r="K9" s="452" t="s">
        <v>52</v>
      </c>
      <c r="L9" s="26"/>
      <c r="M9" s="26"/>
    </row>
    <row r="10" spans="1:18" ht="12" customHeight="1" thickBot="1">
      <c r="A10" s="256" t="s">
        <v>51</v>
      </c>
      <c r="B10" s="257"/>
      <c r="C10" s="257"/>
      <c r="D10" s="258"/>
      <c r="E10" s="260"/>
      <c r="F10" s="261"/>
      <c r="G10" s="17"/>
      <c r="H10" s="18"/>
      <c r="I10" s="18"/>
      <c r="J10" s="15" t="s">
        <v>7</v>
      </c>
      <c r="K10" s="110"/>
      <c r="O10" s="682"/>
      <c r="P10" s="679"/>
      <c r="Q10" s="177"/>
    </row>
    <row r="11" spans="1:18" ht="12" customHeight="1" thickBot="1">
      <c r="D11" s="249">
        <f>'YR 4'!D11</f>
        <v>0</v>
      </c>
      <c r="E11" s="17"/>
      <c r="F11" s="17"/>
      <c r="G11" s="17"/>
      <c r="H11" s="13"/>
      <c r="I11" s="13"/>
      <c r="J11" s="32" t="s">
        <v>40</v>
      </c>
      <c r="K11" s="110"/>
    </row>
    <row r="12" spans="1:18" ht="12" customHeight="1" thickBot="1">
      <c r="A12" s="256" t="s">
        <v>53</v>
      </c>
      <c r="B12" s="257"/>
      <c r="C12" s="257"/>
      <c r="D12" s="258"/>
      <c r="E12" s="258"/>
      <c r="F12" s="258"/>
      <c r="G12" s="259"/>
      <c r="H12" s="216"/>
      <c r="I12" s="40" t="s">
        <v>14</v>
      </c>
      <c r="J12" s="124"/>
      <c r="K12" s="125"/>
      <c r="L12" s="41"/>
      <c r="M12" s="41"/>
      <c r="P12" s="692"/>
      <c r="Q12" s="692"/>
    </row>
    <row r="13" spans="1:18" ht="12" customHeight="1" thickBot="1">
      <c r="D13" s="26"/>
      <c r="E13" s="26"/>
      <c r="F13" s="26"/>
      <c r="G13" s="26"/>
      <c r="H13" s="126"/>
      <c r="I13" s="127" t="s">
        <v>54</v>
      </c>
      <c r="J13" s="32"/>
      <c r="K13" s="128" t="s">
        <v>275</v>
      </c>
      <c r="L13" s="40"/>
      <c r="M13" s="40"/>
      <c r="P13" s="114" t="s">
        <v>36</v>
      </c>
      <c r="Q13" s="114" t="s">
        <v>8</v>
      </c>
    </row>
    <row r="14" spans="1:18" ht="12" customHeight="1" thickBot="1">
      <c r="B14" s="10"/>
      <c r="C14" s="10"/>
      <c r="D14" s="255" t="s">
        <v>233</v>
      </c>
      <c r="E14" s="35"/>
      <c r="F14" s="35"/>
      <c r="G14" s="35"/>
      <c r="H14" s="129" t="s">
        <v>56</v>
      </c>
      <c r="I14" s="130" t="s">
        <v>57</v>
      </c>
      <c r="J14" s="130" t="s">
        <v>58</v>
      </c>
      <c r="K14" s="131"/>
      <c r="L14" s="40"/>
      <c r="M14" s="40"/>
      <c r="P14" s="114" t="s">
        <v>59</v>
      </c>
      <c r="Q14" s="114" t="s">
        <v>9</v>
      </c>
      <c r="R14" s="16" t="s">
        <v>114</v>
      </c>
    </row>
    <row r="15" spans="1:18" ht="12" customHeight="1">
      <c r="A15" s="132">
        <v>1</v>
      </c>
      <c r="B15" s="20"/>
      <c r="C15" s="21"/>
      <c r="D15" s="502">
        <f>D11</f>
        <v>0</v>
      </c>
      <c r="E15" s="33"/>
      <c r="F15" s="33"/>
      <c r="G15" s="33"/>
      <c r="H15" s="107"/>
      <c r="I15" s="107"/>
      <c r="J15" s="107"/>
      <c r="K15" s="490">
        <f>(IF(R15&gt;11, (P15*H15),0)+IF(R15&lt;12, (P15*(I15+J15)),0))</f>
        <v>0</v>
      </c>
      <c r="L15" s="24"/>
      <c r="M15" s="24"/>
      <c r="N15" s="15" t="s">
        <v>18</v>
      </c>
      <c r="O15" s="488">
        <f>D15</f>
        <v>0</v>
      </c>
      <c r="P15" s="500">
        <f t="shared" ref="P15:P24" si="0">Q15/R15</f>
        <v>0</v>
      </c>
      <c r="Q15" s="106">
        <f>'YR 4'!Q15</f>
        <v>0</v>
      </c>
      <c r="R15" s="501">
        <f>'YR 1'!R15</f>
        <v>9</v>
      </c>
    </row>
    <row r="16" spans="1:18" ht="12" customHeight="1">
      <c r="A16" s="132">
        <v>2</v>
      </c>
      <c r="B16" s="20"/>
      <c r="C16" s="21"/>
      <c r="D16" s="220">
        <f>'YR 4'!D16</f>
        <v>0</v>
      </c>
      <c r="E16" s="33"/>
      <c r="F16" s="33"/>
      <c r="G16" s="33"/>
      <c r="H16" s="107"/>
      <c r="I16" s="107"/>
      <c r="J16" s="107"/>
      <c r="K16" s="490">
        <f t="shared" ref="K16:K24" si="1">(IF(R16&gt;11, (P16*H16),0)+IF(R16&lt;12, (P16*(I16+J16)),0))</f>
        <v>0</v>
      </c>
      <c r="L16" s="24"/>
      <c r="M16" s="24"/>
      <c r="N16" s="15" t="s">
        <v>19</v>
      </c>
      <c r="O16" s="488">
        <f>D16</f>
        <v>0</v>
      </c>
      <c r="P16" s="500">
        <f t="shared" si="0"/>
        <v>0</v>
      </c>
      <c r="Q16" s="106">
        <f>'YR 4'!Q16</f>
        <v>0</v>
      </c>
      <c r="R16" s="501">
        <f>'YR 1'!R16</f>
        <v>9</v>
      </c>
    </row>
    <row r="17" spans="1:18" ht="12" customHeight="1">
      <c r="A17" s="132">
        <v>3</v>
      </c>
      <c r="B17" s="20"/>
      <c r="C17" s="21"/>
      <c r="D17" s="220">
        <f>'YR 4'!D17</f>
        <v>0</v>
      </c>
      <c r="E17" s="33"/>
      <c r="F17" s="33"/>
      <c r="G17" s="33"/>
      <c r="H17" s="107"/>
      <c r="I17" s="107"/>
      <c r="J17" s="107"/>
      <c r="K17" s="490">
        <f t="shared" si="1"/>
        <v>0</v>
      </c>
      <c r="L17" s="24"/>
      <c r="M17" s="24"/>
      <c r="N17" s="15" t="s">
        <v>19</v>
      </c>
      <c r="O17" s="488">
        <f t="shared" ref="O17:O24" si="2">D17</f>
        <v>0</v>
      </c>
      <c r="P17" s="500">
        <f t="shared" si="0"/>
        <v>0</v>
      </c>
      <c r="Q17" s="106">
        <f>'YR 4'!Q17</f>
        <v>0</v>
      </c>
      <c r="R17" s="501">
        <f>'YR 1'!R17</f>
        <v>9</v>
      </c>
    </row>
    <row r="18" spans="1:18" ht="12" customHeight="1">
      <c r="A18" s="132">
        <v>4</v>
      </c>
      <c r="B18" s="20"/>
      <c r="C18" s="21"/>
      <c r="D18" s="220">
        <f>'YR 4'!D18</f>
        <v>0</v>
      </c>
      <c r="E18" s="33"/>
      <c r="F18" s="33"/>
      <c r="G18" s="33"/>
      <c r="H18" s="107"/>
      <c r="I18" s="107"/>
      <c r="J18" s="107"/>
      <c r="K18" s="490">
        <f t="shared" si="1"/>
        <v>0</v>
      </c>
      <c r="L18" s="24"/>
      <c r="M18" s="24"/>
      <c r="N18" s="15" t="s">
        <v>19</v>
      </c>
      <c r="O18" s="488">
        <f t="shared" si="2"/>
        <v>0</v>
      </c>
      <c r="P18" s="500">
        <f t="shared" si="0"/>
        <v>0</v>
      </c>
      <c r="Q18" s="106">
        <f>'YR 4'!Q18</f>
        <v>0</v>
      </c>
      <c r="R18" s="501">
        <f>'YR 1'!R18</f>
        <v>9</v>
      </c>
    </row>
    <row r="19" spans="1:18" ht="12" customHeight="1">
      <c r="A19" s="132">
        <v>5</v>
      </c>
      <c r="B19" s="20"/>
      <c r="C19" s="21"/>
      <c r="D19" s="220">
        <f>'YR 4'!D19</f>
        <v>0</v>
      </c>
      <c r="E19" s="33"/>
      <c r="F19" s="33"/>
      <c r="G19" s="33"/>
      <c r="H19" s="107"/>
      <c r="I19" s="107"/>
      <c r="J19" s="107"/>
      <c r="K19" s="490">
        <f t="shared" si="1"/>
        <v>0</v>
      </c>
      <c r="L19" s="24"/>
      <c r="M19" s="24"/>
      <c r="N19" s="15" t="s">
        <v>19</v>
      </c>
      <c r="O19" s="488">
        <f t="shared" si="2"/>
        <v>0</v>
      </c>
      <c r="P19" s="500">
        <f t="shared" si="0"/>
        <v>0</v>
      </c>
      <c r="Q19" s="106">
        <f>'YR 4'!Q19</f>
        <v>0</v>
      </c>
      <c r="R19" s="501">
        <f>'YR 1'!R19</f>
        <v>9</v>
      </c>
    </row>
    <row r="20" spans="1:18" ht="12" customHeight="1">
      <c r="A20" s="132">
        <v>6</v>
      </c>
      <c r="B20" s="20"/>
      <c r="C20" s="21"/>
      <c r="D20" s="220">
        <f>'YR 4'!D20</f>
        <v>0</v>
      </c>
      <c r="E20" s="33"/>
      <c r="F20" s="33"/>
      <c r="G20" s="33"/>
      <c r="H20" s="107"/>
      <c r="I20" s="107"/>
      <c r="J20" s="107"/>
      <c r="K20" s="490">
        <f t="shared" si="1"/>
        <v>0</v>
      </c>
      <c r="L20" s="24"/>
      <c r="M20" s="24"/>
      <c r="N20" s="15" t="s">
        <v>19</v>
      </c>
      <c r="O20" s="488">
        <f t="shared" si="2"/>
        <v>0</v>
      </c>
      <c r="P20" s="500">
        <f t="shared" si="0"/>
        <v>0</v>
      </c>
      <c r="Q20" s="106">
        <f>'YR 4'!Q20</f>
        <v>0</v>
      </c>
      <c r="R20" s="501">
        <f>'YR 1'!R20</f>
        <v>9</v>
      </c>
    </row>
    <row r="21" spans="1:18" ht="12" customHeight="1">
      <c r="A21" s="132">
        <v>7</v>
      </c>
      <c r="B21" s="20"/>
      <c r="C21" s="21"/>
      <c r="D21" s="220">
        <f>'YR 4'!D21</f>
        <v>0</v>
      </c>
      <c r="E21" s="33"/>
      <c r="F21" s="33"/>
      <c r="G21" s="33"/>
      <c r="H21" s="107"/>
      <c r="I21" s="107"/>
      <c r="J21" s="107"/>
      <c r="K21" s="490">
        <f t="shared" si="1"/>
        <v>0</v>
      </c>
      <c r="L21" s="24"/>
      <c r="M21" s="24"/>
      <c r="N21" s="15" t="s">
        <v>19</v>
      </c>
      <c r="O21" s="488">
        <f t="shared" si="2"/>
        <v>0</v>
      </c>
      <c r="P21" s="500">
        <f t="shared" si="0"/>
        <v>0</v>
      </c>
      <c r="Q21" s="106">
        <f>'YR 4'!Q21</f>
        <v>0</v>
      </c>
      <c r="R21" s="501">
        <f>'YR 1'!R21</f>
        <v>9</v>
      </c>
    </row>
    <row r="22" spans="1:18" ht="12" customHeight="1">
      <c r="A22" s="132">
        <v>8</v>
      </c>
      <c r="B22" s="20"/>
      <c r="C22" s="21"/>
      <c r="D22" s="220">
        <f>'YR 4'!D22</f>
        <v>0</v>
      </c>
      <c r="E22" s="33"/>
      <c r="F22" s="33"/>
      <c r="G22" s="196"/>
      <c r="H22" s="107"/>
      <c r="I22" s="107"/>
      <c r="J22" s="107"/>
      <c r="K22" s="490">
        <f t="shared" si="1"/>
        <v>0</v>
      </c>
      <c r="L22" s="24"/>
      <c r="M22" s="24"/>
      <c r="N22" s="15" t="s">
        <v>19</v>
      </c>
      <c r="O22" s="488">
        <f t="shared" si="2"/>
        <v>0</v>
      </c>
      <c r="P22" s="500">
        <f t="shared" si="0"/>
        <v>0</v>
      </c>
      <c r="Q22" s="106">
        <f>'YR 4'!Q22</f>
        <v>0</v>
      </c>
      <c r="R22" s="501">
        <f>'YR 1'!R22</f>
        <v>9</v>
      </c>
    </row>
    <row r="23" spans="1:18" ht="12" customHeight="1">
      <c r="A23" s="132">
        <v>9</v>
      </c>
      <c r="B23" s="20"/>
      <c r="C23" s="21"/>
      <c r="D23" s="220">
        <f>'YR 4'!D23</f>
        <v>0</v>
      </c>
      <c r="E23" s="33"/>
      <c r="F23" s="33"/>
      <c r="G23" s="33"/>
      <c r="H23" s="107"/>
      <c r="I23" s="107"/>
      <c r="J23" s="107"/>
      <c r="K23" s="490">
        <f t="shared" si="1"/>
        <v>0</v>
      </c>
      <c r="L23" s="24"/>
      <c r="M23" s="24"/>
      <c r="N23" s="15" t="s">
        <v>19</v>
      </c>
      <c r="O23" s="488">
        <f t="shared" si="2"/>
        <v>0</v>
      </c>
      <c r="P23" s="500">
        <f t="shared" si="0"/>
        <v>0</v>
      </c>
      <c r="Q23" s="106">
        <f>'YR 4'!Q23</f>
        <v>0</v>
      </c>
      <c r="R23" s="501">
        <f>'YR 1'!R23</f>
        <v>9</v>
      </c>
    </row>
    <row r="24" spans="1:18" ht="12" customHeight="1">
      <c r="A24" s="132">
        <v>10</v>
      </c>
      <c r="B24" s="20"/>
      <c r="C24" s="21"/>
      <c r="D24" s="220">
        <f>'YR 4'!D24</f>
        <v>0</v>
      </c>
      <c r="E24" s="33"/>
      <c r="F24" s="33"/>
      <c r="G24" s="33"/>
      <c r="H24" s="107"/>
      <c r="I24" s="107"/>
      <c r="J24" s="107"/>
      <c r="K24" s="490">
        <f t="shared" si="1"/>
        <v>0</v>
      </c>
      <c r="L24" s="24"/>
      <c r="M24" s="24"/>
      <c r="N24" s="15" t="s">
        <v>19</v>
      </c>
      <c r="O24" s="488">
        <f t="shared" si="2"/>
        <v>0</v>
      </c>
      <c r="P24" s="500">
        <f t="shared" si="0"/>
        <v>0</v>
      </c>
      <c r="Q24" s="106">
        <f>'YR 4'!Q24</f>
        <v>0</v>
      </c>
      <c r="R24" s="501">
        <f>'YR 1'!R24</f>
        <v>9</v>
      </c>
    </row>
    <row r="25" spans="1:18" ht="12" customHeight="1">
      <c r="A25" s="132"/>
      <c r="B25" s="21"/>
      <c r="C25" s="21"/>
      <c r="D25" s="109" t="s">
        <v>263</v>
      </c>
      <c r="E25" s="36"/>
      <c r="F25" s="36"/>
      <c r="G25" s="34"/>
      <c r="H25" s="107"/>
      <c r="I25" s="197"/>
      <c r="J25" s="197"/>
      <c r="K25" s="490">
        <f>((H25)*P25)</f>
        <v>0</v>
      </c>
      <c r="L25" s="24"/>
      <c r="M25" s="24"/>
      <c r="O25" s="488" t="s">
        <v>264</v>
      </c>
      <c r="P25" s="500">
        <f t="shared" ref="P25:P32" si="3">Q25/12</f>
        <v>0</v>
      </c>
      <c r="Q25" s="106">
        <f>'YR 4'!Q25</f>
        <v>0</v>
      </c>
      <c r="R25" s="134"/>
    </row>
    <row r="26" spans="1:18" ht="12" customHeight="1">
      <c r="A26" s="132"/>
      <c r="B26" s="21"/>
      <c r="C26" s="21"/>
      <c r="D26" s="109" t="s">
        <v>263</v>
      </c>
      <c r="E26" s="33"/>
      <c r="F26" s="33"/>
      <c r="G26" s="35"/>
      <c r="H26" s="107"/>
      <c r="I26" s="197"/>
      <c r="J26" s="197"/>
      <c r="K26" s="490">
        <f>((H26)*P26)</f>
        <v>0</v>
      </c>
      <c r="L26" s="24"/>
      <c r="M26" s="24"/>
      <c r="O26" s="488" t="s">
        <v>264</v>
      </c>
      <c r="P26" s="500">
        <f>Q26/12</f>
        <v>0</v>
      </c>
      <c r="Q26" s="106">
        <f>'YR 4'!Q26</f>
        <v>0</v>
      </c>
      <c r="R26" s="134"/>
    </row>
    <row r="27" spans="1:18" ht="12" customHeight="1">
      <c r="A27" s="132"/>
      <c r="B27" s="21"/>
      <c r="C27" s="21"/>
      <c r="D27" s="109" t="s">
        <v>263</v>
      </c>
      <c r="E27" s="33"/>
      <c r="F27" s="33"/>
      <c r="G27" s="35"/>
      <c r="H27" s="107"/>
      <c r="I27" s="197"/>
      <c r="J27" s="197"/>
      <c r="K27" s="490">
        <f>((H27)*P27)</f>
        <v>0</v>
      </c>
      <c r="L27" s="24"/>
      <c r="M27" s="24"/>
      <c r="O27" s="488" t="s">
        <v>264</v>
      </c>
      <c r="P27" s="500">
        <f>Q27/12</f>
        <v>0</v>
      </c>
      <c r="Q27" s="106">
        <f>'YR 4'!Q27</f>
        <v>0</v>
      </c>
      <c r="R27" s="134"/>
    </row>
    <row r="28" spans="1:18" ht="12" customHeight="1" thickBot="1">
      <c r="A28" s="132"/>
      <c r="B28" s="21"/>
      <c r="C28" s="21"/>
      <c r="D28" s="109" t="s">
        <v>263</v>
      </c>
      <c r="E28" s="33"/>
      <c r="F28" s="33"/>
      <c r="G28" s="35"/>
      <c r="H28" s="232"/>
      <c r="I28" s="233"/>
      <c r="J28" s="233"/>
      <c r="K28" s="491">
        <f>((H28)*P28)</f>
        <v>0</v>
      </c>
      <c r="L28" s="24"/>
      <c r="M28" s="24"/>
      <c r="O28" s="488" t="s">
        <v>264</v>
      </c>
      <c r="P28" s="500">
        <f>Q28/12</f>
        <v>0</v>
      </c>
      <c r="Q28" s="106">
        <f>'YR 4'!Q28</f>
        <v>0</v>
      </c>
      <c r="R28" s="134"/>
    </row>
    <row r="29" spans="1:18" ht="12" customHeight="1" thickBot="1">
      <c r="A29" s="135"/>
      <c r="B29" s="38"/>
      <c r="C29" s="21"/>
      <c r="D29" s="503" t="s">
        <v>232</v>
      </c>
      <c r="E29" s="33"/>
      <c r="F29" s="33"/>
      <c r="G29" s="33"/>
      <c r="H29" s="504">
        <f>SUM(H15:H28)</f>
        <v>0</v>
      </c>
      <c r="I29" s="505">
        <f>SUM(I15:I28)</f>
        <v>0</v>
      </c>
      <c r="J29" s="506">
        <f>SUM(J15:J28)</f>
        <v>0</v>
      </c>
      <c r="K29" s="494">
        <f>SUM(K15:K28)</f>
        <v>0</v>
      </c>
      <c r="L29" s="24"/>
      <c r="M29" s="24"/>
      <c r="O29" s="120" t="s">
        <v>6</v>
      </c>
      <c r="P29" s="489">
        <f t="shared" si="3"/>
        <v>0</v>
      </c>
      <c r="Q29" s="106">
        <f>'YR 4'!Q29</f>
        <v>0</v>
      </c>
      <c r="R29" s="134"/>
    </row>
    <row r="30" spans="1:18" ht="12" customHeight="1" thickBot="1">
      <c r="A30" s="132"/>
      <c r="B30" s="17"/>
      <c r="C30" s="22"/>
      <c r="E30" s="33"/>
      <c r="F30" s="33"/>
      <c r="G30" s="33"/>
      <c r="K30" s="498"/>
      <c r="L30" s="24"/>
      <c r="M30" s="24"/>
      <c r="O30" s="120" t="s">
        <v>6</v>
      </c>
      <c r="P30" s="489">
        <f t="shared" si="3"/>
        <v>0</v>
      </c>
      <c r="Q30" s="106">
        <f>'YR 4'!Q30</f>
        <v>0</v>
      </c>
      <c r="R30" s="134"/>
    </row>
    <row r="31" spans="1:18" ht="12" customHeight="1" thickBot="1">
      <c r="A31" s="262" t="s">
        <v>61</v>
      </c>
      <c r="B31" s="303" t="s">
        <v>242</v>
      </c>
      <c r="C31" s="257"/>
      <c r="D31" s="258"/>
      <c r="E31" s="258"/>
      <c r="F31" s="258"/>
      <c r="G31" s="258"/>
      <c r="H31" s="264"/>
      <c r="I31" s="264"/>
      <c r="J31" s="264"/>
      <c r="K31" s="265"/>
      <c r="L31" s="24"/>
      <c r="M31" s="24"/>
      <c r="O31" s="120" t="s">
        <v>236</v>
      </c>
      <c r="P31" s="489">
        <f t="shared" si="3"/>
        <v>0</v>
      </c>
      <c r="Q31" s="106">
        <f>'YR 4'!Q31</f>
        <v>0</v>
      </c>
      <c r="R31" s="134"/>
    </row>
    <row r="32" spans="1:18" ht="12" customHeight="1">
      <c r="A32" s="180">
        <v>1</v>
      </c>
      <c r="B32" s="548"/>
      <c r="D32" s="35" t="s">
        <v>234</v>
      </c>
      <c r="E32" s="26"/>
      <c r="F32" s="26"/>
      <c r="G32" s="26"/>
      <c r="H32" s="107"/>
      <c r="I32" s="224"/>
      <c r="J32" s="224"/>
      <c r="K32" s="495">
        <f>(P29*H32)*B32</f>
        <v>0</v>
      </c>
      <c r="L32" s="24"/>
      <c r="M32" s="24"/>
      <c r="O32" s="120" t="s">
        <v>16</v>
      </c>
      <c r="P32" s="489">
        <f t="shared" si="3"/>
        <v>0</v>
      </c>
      <c r="Q32" s="106">
        <f>'YR 4'!Q32</f>
        <v>0</v>
      </c>
      <c r="R32" s="134"/>
    </row>
    <row r="33" spans="1:16" ht="12" customHeight="1" thickBot="1">
      <c r="A33" s="132">
        <v>2</v>
      </c>
      <c r="B33" s="549"/>
      <c r="C33" s="21"/>
      <c r="D33" s="36" t="s">
        <v>234</v>
      </c>
      <c r="E33" s="33"/>
      <c r="F33" s="118"/>
      <c r="G33" s="118"/>
      <c r="H33" s="107"/>
      <c r="I33" s="197"/>
      <c r="J33" s="197"/>
      <c r="K33" s="496">
        <f>(P30*H33)*B33</f>
        <v>0</v>
      </c>
      <c r="L33" s="24"/>
      <c r="M33" s="24"/>
    </row>
    <row r="34" spans="1:16" ht="12" customHeight="1" thickBot="1">
      <c r="A34" s="132">
        <v>3</v>
      </c>
      <c r="B34" s="549"/>
      <c r="C34" s="21"/>
      <c r="D34" s="33" t="s">
        <v>238</v>
      </c>
      <c r="E34" s="33"/>
      <c r="F34" s="507">
        <f>Q31/12</f>
        <v>0</v>
      </c>
      <c r="G34" s="137" t="s">
        <v>10</v>
      </c>
      <c r="H34" s="107"/>
      <c r="I34" s="203"/>
      <c r="J34" s="203"/>
      <c r="K34" s="496">
        <f>B34*F34*H34</f>
        <v>0</v>
      </c>
      <c r="L34" s="24"/>
      <c r="M34" s="24"/>
    </row>
    <row r="35" spans="1:16" ht="12" customHeight="1">
      <c r="A35" s="132">
        <v>4</v>
      </c>
      <c r="B35" s="186"/>
      <c r="C35" s="38"/>
      <c r="D35" s="36" t="s">
        <v>237</v>
      </c>
      <c r="E35" s="36"/>
      <c r="F35" s="26"/>
      <c r="G35" s="33"/>
      <c r="H35" s="107"/>
      <c r="I35" s="138" t="s">
        <v>37</v>
      </c>
      <c r="J35" s="138"/>
      <c r="K35" s="496">
        <f>B35*(Rates!B19*Rates!B20)*H35</f>
        <v>0</v>
      </c>
      <c r="L35" s="24"/>
      <c r="M35" s="24"/>
      <c r="O35" s="24"/>
      <c r="P35" s="25" t="s">
        <v>65</v>
      </c>
    </row>
    <row r="36" spans="1:16" ht="12" customHeight="1">
      <c r="A36" s="142"/>
      <c r="B36" s="186"/>
      <c r="C36" s="38"/>
      <c r="D36" s="36" t="s">
        <v>254</v>
      </c>
      <c r="E36" s="187"/>
      <c r="F36" s="33"/>
      <c r="G36" s="33"/>
      <c r="H36" s="107"/>
      <c r="I36" s="138" t="s">
        <v>37</v>
      </c>
      <c r="J36" s="138"/>
      <c r="K36" s="496">
        <f>B36*(Rates!B19*Rates!B20)*H36</f>
        <v>0</v>
      </c>
      <c r="L36" s="24"/>
      <c r="M36" s="24"/>
      <c r="N36" s="15" t="s">
        <v>18</v>
      </c>
      <c r="O36" s="488">
        <f>D11</f>
        <v>0</v>
      </c>
      <c r="P36" s="509">
        <f>IF(R15&gt;11, (H15*Rates!B10+P15*H15*Rates!B4), ((I15*P15)*Rates!B4)+(I15*Rates!B9)+((J15*P15)*Rates!B4))</f>
        <v>0</v>
      </c>
    </row>
    <row r="37" spans="1:16" ht="12" customHeight="1" thickBot="1">
      <c r="A37" s="132">
        <v>5</v>
      </c>
      <c r="B37" s="183"/>
      <c r="D37" s="26" t="s">
        <v>239</v>
      </c>
      <c r="E37" s="26"/>
      <c r="F37" s="33"/>
      <c r="G37" s="33"/>
      <c r="H37" s="107"/>
      <c r="I37" s="138" t="s">
        <v>17</v>
      </c>
      <c r="J37" s="21"/>
      <c r="K37" s="490">
        <f>P32*B37*H37</f>
        <v>0</v>
      </c>
      <c r="L37" s="24"/>
      <c r="M37" s="24"/>
      <c r="N37" s="15" t="s">
        <v>19</v>
      </c>
      <c r="O37" s="488">
        <f>D16</f>
        <v>0</v>
      </c>
      <c r="P37" s="509">
        <f>IF(R16&gt;11, (H16*Rates!B10+P16*H16*Rates!B4), ((I16*P16)*Rates!B4)+(I16*Rates!B9)+((J16*P16)*Rates!B4))</f>
        <v>0</v>
      </c>
    </row>
    <row r="38" spans="1:16" ht="12" customHeight="1" thickBot="1">
      <c r="A38" s="135"/>
      <c r="C38" s="21"/>
      <c r="D38" s="589" t="s">
        <v>74</v>
      </c>
      <c r="E38" s="587"/>
      <c r="F38" s="588"/>
      <c r="G38" s="33"/>
      <c r="H38" s="22"/>
      <c r="I38" s="140"/>
      <c r="J38" s="21"/>
      <c r="K38" s="499">
        <f>SUM(K29:K37)</f>
        <v>0</v>
      </c>
      <c r="L38" s="24"/>
      <c r="M38" s="24"/>
      <c r="N38" s="15" t="s">
        <v>19</v>
      </c>
      <c r="O38" s="488">
        <f t="shared" ref="O38:O45" si="4">D17</f>
        <v>0</v>
      </c>
      <c r="P38" s="509">
        <f>IF(R17&gt;11, (H17*Rates!B10+P17*H17*Rates!B4), ((I17*P17)*Rates!B4)+(I17*Rates!B9)+((J17*P17)*Rates!B4))</f>
        <v>0</v>
      </c>
    </row>
    <row r="39" spans="1:16" ht="12" customHeight="1" thickBot="1">
      <c r="A39" s="271" t="s">
        <v>75</v>
      </c>
      <c r="B39" s="267" t="s">
        <v>235</v>
      </c>
      <c r="C39" s="267"/>
      <c r="D39" s="575"/>
      <c r="E39" s="17"/>
      <c r="F39" s="573"/>
      <c r="G39" s="141"/>
      <c r="H39" s="21"/>
      <c r="I39" s="140"/>
      <c r="J39" s="21"/>
      <c r="K39" s="499">
        <f>P56</f>
        <v>0</v>
      </c>
      <c r="L39" s="24"/>
      <c r="M39" s="24"/>
      <c r="N39" s="15" t="s">
        <v>19</v>
      </c>
      <c r="O39" s="488">
        <f t="shared" si="4"/>
        <v>0</v>
      </c>
      <c r="P39" s="509">
        <f>IF(R18&gt;11, (H18*Rates!B10+P18*H18*Rates!B4), ((I18*P18)*Rates!B4)+(I18*Rates!B9)+((J18*P18)*Rates!B4))</f>
        <v>0</v>
      </c>
    </row>
    <row r="40" spans="1:16" ht="12" customHeight="1" thickBot="1">
      <c r="A40" s="115"/>
      <c r="B40" s="21"/>
      <c r="C40" s="21"/>
      <c r="D40" s="591" t="s">
        <v>77</v>
      </c>
      <c r="E40" s="593"/>
      <c r="F40" s="593"/>
      <c r="G40" s="594"/>
      <c r="H40" s="21"/>
      <c r="I40" s="38"/>
      <c r="J40" s="38"/>
      <c r="K40" s="499">
        <f>SUM(K38:K39)</f>
        <v>0</v>
      </c>
      <c r="L40" s="24"/>
      <c r="M40" s="24"/>
      <c r="N40" s="15" t="s">
        <v>19</v>
      </c>
      <c r="O40" s="488">
        <f t="shared" si="4"/>
        <v>0</v>
      </c>
      <c r="P40" s="509">
        <f>IF(R19&gt;11, (H19*Rates!B10+P19*H19*Rates!B4), ((I19*P19)*Rates!B4)+(I19*Rates!B9)+((J19*P19)*Rates!B4))</f>
        <v>0</v>
      </c>
    </row>
    <row r="41" spans="1:16" ht="12" customHeight="1" thickBot="1">
      <c r="A41" s="266" t="s">
        <v>78</v>
      </c>
      <c r="B41" s="267" t="s">
        <v>79</v>
      </c>
      <c r="C41" s="267"/>
      <c r="D41" s="269"/>
      <c r="E41" s="269"/>
      <c r="F41" s="269"/>
      <c r="G41" s="269"/>
      <c r="H41" s="270"/>
      <c r="I41" s="18"/>
      <c r="J41" s="15"/>
      <c r="K41" s="136"/>
      <c r="L41" s="24"/>
      <c r="M41" s="24"/>
      <c r="N41" s="15" t="s">
        <v>19</v>
      </c>
      <c r="O41" s="488">
        <f t="shared" si="4"/>
        <v>0</v>
      </c>
      <c r="P41" s="509">
        <f>IF(R20&gt;11, (H20*Rates!B10+P20*H20*Rates!B4), ((I20*P20)*Rates!B4)+(I20*Rates!B9)+((J20*P20)*Rates!B4))</f>
        <v>0</v>
      </c>
    </row>
    <row r="42" spans="1:16" ht="12" customHeight="1">
      <c r="D42" s="17" t="s">
        <v>4</v>
      </c>
      <c r="E42" s="17"/>
      <c r="F42" s="17"/>
      <c r="G42" s="17" t="s">
        <v>5</v>
      </c>
      <c r="I42" s="18"/>
      <c r="J42" s="15"/>
      <c r="K42" s="136"/>
      <c r="L42" s="24"/>
      <c r="M42" s="24"/>
      <c r="N42" s="15" t="s">
        <v>19</v>
      </c>
      <c r="O42" s="488">
        <f t="shared" si="4"/>
        <v>0</v>
      </c>
      <c r="P42" s="509">
        <f>IF(R21&gt;11, (H21*Rates!B10+P21*H21*Rates!B4), ((I21*P21)*Rates!B4)+(I21*Rates!B9)+((J21*P21)*Rates!B4))</f>
        <v>0</v>
      </c>
    </row>
    <row r="43" spans="1:16" ht="12" customHeight="1">
      <c r="D43" s="108"/>
      <c r="E43" s="17"/>
      <c r="F43" s="15"/>
      <c r="G43" s="106"/>
      <c r="H43" s="37" t="s">
        <v>3</v>
      </c>
      <c r="I43" s="18"/>
      <c r="J43" s="15"/>
      <c r="K43" s="136"/>
      <c r="L43" s="24"/>
      <c r="M43" s="24"/>
      <c r="N43" s="15" t="s">
        <v>19</v>
      </c>
      <c r="O43" s="488">
        <f t="shared" si="4"/>
        <v>0</v>
      </c>
      <c r="P43" s="509">
        <f>IF(R22&gt;11, (H22*Rates!B10+P22*H22*Rates!B4), ((I22*P22)*Rates!B4)+(I22*Rates!B9)+((J22*P22)*Rates!B4))</f>
        <v>0</v>
      </c>
    </row>
    <row r="44" spans="1:16" ht="12" customHeight="1">
      <c r="D44" s="109"/>
      <c r="E44" s="26"/>
      <c r="F44" s="26"/>
      <c r="G44" s="145"/>
      <c r="H44" s="17"/>
      <c r="I44" s="17"/>
      <c r="J44" s="17"/>
      <c r="K44" s="136"/>
      <c r="L44" s="24"/>
      <c r="M44" s="24"/>
      <c r="N44" s="15" t="s">
        <v>19</v>
      </c>
      <c r="O44" s="488">
        <f t="shared" si="4"/>
        <v>0</v>
      </c>
      <c r="P44" s="509">
        <f>IF(R23&gt;11, (H23*Rates!B10+P23*H23*Rates!B4), ((I23*P23)*Rates!B4)+(I23*Rates!B9)+((J23*P23)*Rates!B4))</f>
        <v>0</v>
      </c>
    </row>
    <row r="45" spans="1:16" ht="12" customHeight="1">
      <c r="D45" s="109"/>
      <c r="E45" s="26"/>
      <c r="F45" s="26"/>
      <c r="G45" s="145"/>
      <c r="H45" s="17"/>
      <c r="I45" s="17"/>
      <c r="J45" s="17"/>
      <c r="K45" s="136"/>
      <c r="L45" s="24"/>
      <c r="M45" s="24"/>
      <c r="N45" s="15" t="s">
        <v>19</v>
      </c>
      <c r="O45" s="488">
        <f t="shared" si="4"/>
        <v>0</v>
      </c>
      <c r="P45" s="509">
        <f>IF(R24&gt;11, (H24*Rates!B10+P24*H24*Rates!B4), ((I24*P24)*Rates!B4)+(I24*Rates!B9)+((J24*P24)*Rates!B4))</f>
        <v>0</v>
      </c>
    </row>
    <row r="46" spans="1:16" ht="12" customHeight="1" thickBot="1">
      <c r="D46" s="109"/>
      <c r="E46" s="17"/>
      <c r="F46" s="17"/>
      <c r="G46" s="145"/>
      <c r="H46" s="17"/>
      <c r="I46" s="17"/>
      <c r="J46" s="17"/>
      <c r="K46" s="136"/>
      <c r="L46" s="24"/>
      <c r="M46" s="24"/>
      <c r="O46" s="508" t="str">
        <f>O25</f>
        <v>PostDoc</v>
      </c>
      <c r="P46" s="509">
        <f>(P25*H25)*Rates!B4+(H25*Rates!B10)</f>
        <v>0</v>
      </c>
    </row>
    <row r="47" spans="1:16" ht="12" customHeight="1" thickBot="1">
      <c r="B47" s="37" t="s">
        <v>80</v>
      </c>
      <c r="D47" s="17"/>
      <c r="E47" s="19"/>
      <c r="F47" s="19"/>
      <c r="G47" s="144"/>
      <c r="H47" s="19"/>
      <c r="I47" s="19"/>
      <c r="J47" s="19"/>
      <c r="K47" s="492">
        <f>G43+G44+G45+G46</f>
        <v>0</v>
      </c>
      <c r="L47" s="24"/>
      <c r="M47" s="24"/>
      <c r="O47" s="508" t="str">
        <f>O26</f>
        <v>PostDoc</v>
      </c>
      <c r="P47" s="509">
        <f>(P26*H26)*Rates!B4+(H26*Rates!B10)</f>
        <v>0</v>
      </c>
    </row>
    <row r="48" spans="1:16" ht="12" customHeight="1" thickBot="1">
      <c r="A48" s="266" t="s">
        <v>81</v>
      </c>
      <c r="B48" s="267" t="s">
        <v>82</v>
      </c>
      <c r="C48" s="267"/>
      <c r="D48" s="268"/>
      <c r="E48" s="36"/>
      <c r="F48" s="36" t="s">
        <v>83</v>
      </c>
      <c r="G48" s="143"/>
      <c r="H48" s="143"/>
      <c r="I48" s="10"/>
      <c r="J48" s="38"/>
      <c r="K48" s="145"/>
      <c r="L48" s="24"/>
      <c r="M48" s="24"/>
      <c r="O48" s="508" t="str">
        <f>O27</f>
        <v>PostDoc</v>
      </c>
      <c r="P48" s="509">
        <f>(P27*H27)*Rates!B4+(H27*Rates!B10)</f>
        <v>0</v>
      </c>
    </row>
    <row r="49" spans="1:21" ht="12" customHeight="1">
      <c r="D49" s="26"/>
      <c r="E49" s="26"/>
      <c r="F49" s="35" t="s">
        <v>84</v>
      </c>
      <c r="G49" s="35"/>
      <c r="H49" s="19"/>
      <c r="I49" s="19"/>
      <c r="J49" s="19"/>
      <c r="K49" s="145"/>
      <c r="L49" s="24"/>
      <c r="M49" s="24"/>
      <c r="O49" s="508" t="str">
        <f>O28</f>
        <v>PostDoc</v>
      </c>
      <c r="P49" s="509">
        <f>(P28*H28)*Rates!B4+(H28*Rates!B10)</f>
        <v>0</v>
      </c>
    </row>
    <row r="50" spans="1:21" ht="12" customHeight="1" thickBot="1">
      <c r="D50" s="26"/>
      <c r="E50" s="26"/>
      <c r="F50" s="26"/>
      <c r="G50" s="26"/>
      <c r="H50" s="17"/>
      <c r="I50" s="17"/>
      <c r="J50" s="17"/>
      <c r="K50" s="136"/>
      <c r="L50" s="24"/>
      <c r="M50" s="24"/>
      <c r="O50" s="120" t="s">
        <v>6</v>
      </c>
      <c r="P50" s="509">
        <f>(K32*Rates!B4)+(H32*Rates!B10)*B32</f>
        <v>0</v>
      </c>
    </row>
    <row r="51" spans="1:21" ht="12" customHeight="1" thickBot="1">
      <c r="B51" s="37" t="s">
        <v>85</v>
      </c>
      <c r="D51" s="26"/>
      <c r="E51" s="35"/>
      <c r="F51" s="10"/>
      <c r="G51" s="35"/>
      <c r="H51" s="10"/>
      <c r="I51" s="19"/>
      <c r="J51" s="19"/>
      <c r="K51" s="492">
        <f>SUM(K48:K49)</f>
        <v>0</v>
      </c>
      <c r="L51" s="24"/>
      <c r="M51" s="24"/>
      <c r="O51" s="120" t="s">
        <v>6</v>
      </c>
      <c r="P51" s="509">
        <f>(K33*Rates!B4)+(H33*Rates!B10)*B33</f>
        <v>0</v>
      </c>
    </row>
    <row r="52" spans="1:21" ht="12" customHeight="1" thickBot="1">
      <c r="A52" s="266" t="s">
        <v>86</v>
      </c>
      <c r="B52" s="267" t="s">
        <v>87</v>
      </c>
      <c r="C52" s="267"/>
      <c r="D52" s="272"/>
      <c r="E52" s="17"/>
      <c r="F52" s="17"/>
      <c r="G52" s="17"/>
      <c r="H52" s="17"/>
      <c r="I52" s="17"/>
      <c r="J52" s="17"/>
      <c r="K52" s="136"/>
      <c r="L52" s="24"/>
      <c r="M52" s="24"/>
      <c r="O52" s="120" t="s">
        <v>244</v>
      </c>
      <c r="P52" s="509">
        <f>(K34*Rates!B5)</f>
        <v>0</v>
      </c>
    </row>
    <row r="53" spans="1:21" ht="12" customHeight="1">
      <c r="B53" s="146">
        <v>1</v>
      </c>
      <c r="C53" s="15" t="s">
        <v>88</v>
      </c>
      <c r="D53" s="17"/>
      <c r="E53" s="17"/>
      <c r="F53" s="147"/>
      <c r="G53" s="17"/>
      <c r="I53" s="18"/>
      <c r="J53" s="15"/>
      <c r="K53" s="145"/>
      <c r="L53" s="24"/>
      <c r="M53" s="24"/>
      <c r="O53" s="15" t="s">
        <v>243</v>
      </c>
      <c r="P53" s="495">
        <f>(K35*Rates!B8)</f>
        <v>0</v>
      </c>
    </row>
    <row r="54" spans="1:21" ht="12" customHeight="1">
      <c r="B54" s="146">
        <v>2</v>
      </c>
      <c r="C54" s="15" t="s">
        <v>89</v>
      </c>
      <c r="D54" s="17"/>
      <c r="E54" s="17"/>
      <c r="F54" s="147"/>
      <c r="G54" s="17"/>
      <c r="I54" s="18"/>
      <c r="J54" s="15"/>
      <c r="K54" s="145"/>
      <c r="L54" s="24"/>
      <c r="M54" s="24"/>
      <c r="O54" s="120" t="s">
        <v>240</v>
      </c>
      <c r="P54" s="509">
        <f>(K36*Rates!B7)</f>
        <v>0</v>
      </c>
    </row>
    <row r="55" spans="1:21" ht="12" customHeight="1" thickBot="1">
      <c r="B55" s="146">
        <v>3</v>
      </c>
      <c r="C55" s="15" t="s">
        <v>90</v>
      </c>
      <c r="D55" s="26"/>
      <c r="E55" s="26"/>
      <c r="F55" s="147"/>
      <c r="G55" s="26"/>
      <c r="I55" s="18"/>
      <c r="J55" s="15"/>
      <c r="K55" s="145"/>
      <c r="L55" s="24"/>
      <c r="M55" s="24"/>
      <c r="O55" s="120" t="s">
        <v>16</v>
      </c>
      <c r="P55" s="496">
        <f>(K37*Rates!B4)+(H37*Rates!B10)*B37</f>
        <v>0</v>
      </c>
    </row>
    <row r="56" spans="1:21" ht="12" customHeight="1" thickBot="1">
      <c r="B56" s="146">
        <v>4</v>
      </c>
      <c r="C56" s="15" t="s">
        <v>91</v>
      </c>
      <c r="D56" s="26"/>
      <c r="E56" s="26"/>
      <c r="F56" s="147"/>
      <c r="G56" s="26"/>
      <c r="I56" s="18"/>
      <c r="J56" s="15"/>
      <c r="K56" s="145"/>
      <c r="L56" s="24"/>
      <c r="M56" s="24"/>
      <c r="O56" s="148" t="s">
        <v>11</v>
      </c>
      <c r="P56" s="492">
        <f>SUM(P36:P55)</f>
        <v>0</v>
      </c>
    </row>
    <row r="57" spans="1:21" ht="12" customHeight="1" thickBot="1">
      <c r="A57" s="115"/>
      <c r="B57" s="20" t="s">
        <v>245</v>
      </c>
      <c r="C57" s="21"/>
      <c r="D57" s="33"/>
      <c r="E57" s="23"/>
      <c r="F57" s="36"/>
      <c r="G57" s="36" t="s">
        <v>92</v>
      </c>
      <c r="H57" s="38"/>
      <c r="I57" s="39"/>
      <c r="J57" s="38"/>
      <c r="K57" s="492">
        <f>SUM(K53:K56)</f>
        <v>0</v>
      </c>
      <c r="L57" s="24"/>
      <c r="M57" s="24"/>
    </row>
    <row r="58" spans="1:21" ht="12" customHeight="1" thickBot="1">
      <c r="A58" s="266" t="s">
        <v>93</v>
      </c>
      <c r="B58" s="267" t="s">
        <v>94</v>
      </c>
      <c r="C58" s="267"/>
      <c r="D58" s="268"/>
      <c r="E58" s="35"/>
      <c r="F58" s="36"/>
      <c r="G58" s="36"/>
      <c r="H58" s="38"/>
      <c r="I58" s="39"/>
      <c r="J58" s="38"/>
      <c r="K58" s="136"/>
      <c r="L58" s="24"/>
      <c r="M58" s="24"/>
    </row>
    <row r="59" spans="1:21" ht="12" customHeight="1" thickBot="1">
      <c r="A59" s="9"/>
      <c r="B59" s="273">
        <v>1</v>
      </c>
      <c r="C59" s="10" t="s">
        <v>15</v>
      </c>
      <c r="D59" s="35"/>
      <c r="E59" s="36"/>
      <c r="F59" s="36"/>
      <c r="G59" s="36"/>
      <c r="H59" s="38"/>
      <c r="I59" s="39"/>
      <c r="J59" s="38"/>
      <c r="K59" s="145"/>
      <c r="L59" s="24"/>
      <c r="M59" s="24"/>
      <c r="O59" s="423" t="s">
        <v>248</v>
      </c>
      <c r="P59" s="424" t="s">
        <v>247</v>
      </c>
      <c r="Q59" s="424" t="s">
        <v>249</v>
      </c>
      <c r="R59" s="424" t="s">
        <v>250</v>
      </c>
      <c r="S59" s="424" t="s">
        <v>251</v>
      </c>
      <c r="T59" s="424" t="s">
        <v>252</v>
      </c>
      <c r="U59" s="424" t="s">
        <v>253</v>
      </c>
    </row>
    <row r="60" spans="1:21" ht="12" customHeight="1" thickTop="1">
      <c r="A60" s="142"/>
      <c r="B60" s="149">
        <v>2</v>
      </c>
      <c r="C60" s="38" t="s">
        <v>95</v>
      </c>
      <c r="D60" s="36"/>
      <c r="E60" s="36"/>
      <c r="F60" s="36"/>
      <c r="G60" s="36"/>
      <c r="H60" s="38"/>
      <c r="I60" s="39"/>
      <c r="J60" s="38"/>
      <c r="K60" s="145"/>
      <c r="L60" s="24"/>
      <c r="M60" s="24"/>
      <c r="P60" s="174" t="str">
        <f>'COST SHARE YR 3'!P60</f>
        <v>Sub #1</v>
      </c>
      <c r="Q60" s="174" t="str">
        <f>'COST SHARE YR 3'!Q60</f>
        <v>Sub #2</v>
      </c>
      <c r="R60" s="174" t="str">
        <f>'COST SHARE YR 3'!R60</f>
        <v>Sub #3</v>
      </c>
      <c r="S60" s="174" t="str">
        <f>'COST SHARE YR 3'!S60</f>
        <v>Sub #4</v>
      </c>
      <c r="T60" s="174" t="str">
        <f>'COST SHARE YR 3'!T60</f>
        <v>Sub #5</v>
      </c>
      <c r="U60" s="15" t="s">
        <v>216</v>
      </c>
    </row>
    <row r="61" spans="1:21" ht="12" customHeight="1">
      <c r="A61" s="142"/>
      <c r="B61" s="149">
        <v>3</v>
      </c>
      <c r="C61" s="38" t="s">
        <v>96</v>
      </c>
      <c r="D61" s="36"/>
      <c r="E61" s="36"/>
      <c r="F61" s="36"/>
      <c r="G61" s="36"/>
      <c r="H61" s="38"/>
      <c r="I61" s="39"/>
      <c r="J61" s="38"/>
      <c r="K61" s="145"/>
      <c r="L61" s="24"/>
      <c r="M61" s="24"/>
      <c r="N61" s="427">
        <v>61</v>
      </c>
      <c r="O61" s="425" t="s">
        <v>223</v>
      </c>
      <c r="P61" s="131">
        <f>'COST SHARE YR 3'!P61</f>
        <v>0</v>
      </c>
      <c r="Q61" s="131">
        <f>'COST SHARE YR 3'!Q61</f>
        <v>0</v>
      </c>
      <c r="R61" s="131">
        <f>'COST SHARE YR 3'!R61</f>
        <v>0</v>
      </c>
      <c r="S61" s="131">
        <f>'COST SHARE YR 3'!S61</f>
        <v>0</v>
      </c>
      <c r="T61" s="131">
        <f>'COST SHARE YR 3'!T61</f>
        <v>0</v>
      </c>
      <c r="U61" s="245">
        <f>SUM(U62:U63)</f>
        <v>0</v>
      </c>
    </row>
    <row r="62" spans="1:21" ht="12" customHeight="1">
      <c r="A62" s="142"/>
      <c r="B62" s="149">
        <v>4</v>
      </c>
      <c r="C62" s="38" t="s">
        <v>274</v>
      </c>
      <c r="D62" s="36"/>
      <c r="E62" s="36"/>
      <c r="F62" s="36"/>
      <c r="G62" s="36"/>
      <c r="H62" s="38"/>
      <c r="I62" s="39"/>
      <c r="J62" s="38"/>
      <c r="K62" s="145"/>
      <c r="L62" s="24"/>
      <c r="M62" s="24"/>
      <c r="N62" s="427">
        <v>62</v>
      </c>
      <c r="O62" s="426" t="s">
        <v>145</v>
      </c>
      <c r="P62" s="168"/>
      <c r="Q62" s="168"/>
      <c r="R62" s="169"/>
      <c r="S62" s="169"/>
      <c r="T62" s="169"/>
      <c r="U62" s="166">
        <f>SUM(P62:T62)</f>
        <v>0</v>
      </c>
    </row>
    <row r="63" spans="1:21" ht="12" customHeight="1">
      <c r="A63" s="142"/>
      <c r="B63" s="149">
        <v>5</v>
      </c>
      <c r="C63" s="38" t="s">
        <v>261</v>
      </c>
      <c r="D63" s="36"/>
      <c r="E63" s="36"/>
      <c r="F63" s="36" t="s">
        <v>287</v>
      </c>
      <c r="G63" s="36"/>
      <c r="H63" s="38"/>
      <c r="I63" s="39"/>
      <c r="J63" s="38"/>
      <c r="K63" s="165">
        <f>U66</f>
        <v>0</v>
      </c>
      <c r="L63" s="24"/>
      <c r="M63" s="24"/>
      <c r="N63" s="427">
        <v>63</v>
      </c>
      <c r="O63" s="426" t="s">
        <v>267</v>
      </c>
      <c r="P63" s="168"/>
      <c r="Q63" s="168"/>
      <c r="R63" s="169"/>
      <c r="S63" s="169"/>
      <c r="T63" s="169"/>
      <c r="U63" s="166">
        <f>SUM(P63:T63)</f>
        <v>0</v>
      </c>
    </row>
    <row r="64" spans="1:21" ht="12" customHeight="1" thickBot="1">
      <c r="A64" s="142"/>
      <c r="B64" s="149"/>
      <c r="C64" s="38"/>
      <c r="D64" s="36"/>
      <c r="E64" s="36"/>
      <c r="F64" s="36" t="s">
        <v>288</v>
      </c>
      <c r="G64" s="36"/>
      <c r="H64" s="38"/>
      <c r="I64" s="39"/>
      <c r="J64" s="38"/>
      <c r="K64" s="165">
        <f>U67</f>
        <v>0</v>
      </c>
      <c r="L64" s="24"/>
      <c r="M64" s="24"/>
      <c r="N64" s="427">
        <v>64</v>
      </c>
      <c r="O64" s="426" t="s">
        <v>141</v>
      </c>
      <c r="P64" s="170">
        <f>SUM(P62:P63)</f>
        <v>0</v>
      </c>
      <c r="Q64" s="170">
        <f t="shared" ref="Q64:T64" si="5">SUM(Q62:Q63)</f>
        <v>0</v>
      </c>
      <c r="R64" s="170">
        <f t="shared" si="5"/>
        <v>0</v>
      </c>
      <c r="S64" s="170">
        <f t="shared" si="5"/>
        <v>0</v>
      </c>
      <c r="T64" s="170">
        <f t="shared" si="5"/>
        <v>0</v>
      </c>
      <c r="U64" s="166">
        <f>SUM(P64:T64)</f>
        <v>0</v>
      </c>
    </row>
    <row r="65" spans="1:21" ht="12" customHeight="1" thickBot="1">
      <c r="A65" s="142"/>
      <c r="B65" s="149"/>
      <c r="C65" s="38" t="s">
        <v>121</v>
      </c>
      <c r="D65" s="36"/>
      <c r="E65" s="36"/>
      <c r="F65" s="36"/>
      <c r="G65" s="36"/>
      <c r="H65" s="38"/>
      <c r="I65" s="39"/>
      <c r="J65" s="38"/>
      <c r="K65" s="492">
        <f>K63+K64</f>
        <v>0</v>
      </c>
      <c r="L65" s="24"/>
      <c r="M65" s="24"/>
      <c r="N65" s="427">
        <v>65</v>
      </c>
      <c r="U65" s="163" t="s">
        <v>225</v>
      </c>
    </row>
    <row r="66" spans="1:21" ht="12" customHeight="1" thickBot="1">
      <c r="A66" s="142"/>
      <c r="B66" s="149">
        <v>6</v>
      </c>
      <c r="C66" s="38" t="s">
        <v>1</v>
      </c>
      <c r="D66" s="36"/>
      <c r="E66" s="36"/>
      <c r="F66" s="36"/>
      <c r="G66" s="36"/>
      <c r="H66" s="38"/>
      <c r="I66" s="39"/>
      <c r="J66" s="38"/>
      <c r="K66" s="145"/>
      <c r="L66" s="24"/>
      <c r="M66" s="24"/>
      <c r="N66" s="427">
        <v>66</v>
      </c>
      <c r="O66" s="615" t="s">
        <v>217</v>
      </c>
      <c r="P66" s="510">
        <f>IF(AND('COST SHARE YR 1'!P67+'COST SHARE YR 2'!P66+'COST SHARE YR 3'!P66&lt;49999,'COST SHARE YR 1'!P67+'COST SHARE YR 2'!P66+'COST SHARE YR 3'!P66+'COST SHARE YR 4'!P64&lt;49999),P64,50000-'COST SHARE YR 1'!P67-'COST SHARE YR 2'!P66-'COST SHARE YR 3'!P66)</f>
        <v>0</v>
      </c>
      <c r="Q66" s="510">
        <f>IF(AND('COST SHARE YR 1'!Q67+'COST SHARE YR 2'!Q66+'COST SHARE YR 3'!Q66&lt;49999,'COST SHARE YR 1'!Q67+'COST SHARE YR 2'!Q66+'COST SHARE YR 3'!Q66+'COST SHARE YR 4'!Q64&lt;49999),Q64,50000-'COST SHARE YR 1'!Q67-'COST SHARE YR 2'!Q66-'COST SHARE YR 3'!Q66)</f>
        <v>0</v>
      </c>
      <c r="R66" s="510">
        <f>IF(AND('COST SHARE YR 1'!R67+'COST SHARE YR 2'!R66+'COST SHARE YR 3'!R66&lt;49999,'COST SHARE YR 1'!R67+'COST SHARE YR 2'!R66+'COST SHARE YR 3'!R66+'COST SHARE YR 4'!R64&lt;49999),R64,50000-'COST SHARE YR 1'!R67-'COST SHARE YR 2'!R66-'COST SHARE YR 3'!R66)</f>
        <v>0</v>
      </c>
      <c r="S66" s="510">
        <f>IF(AND('COST SHARE YR 1'!S67+'COST SHARE YR 2'!S66+'COST SHARE YR 3'!S66&lt;49999,'COST SHARE YR 1'!S67+'COST SHARE YR 2'!S66+'COST SHARE YR 3'!S66+'COST SHARE YR 4'!S64&lt;49999),S64,50000-'COST SHARE YR 1'!S67-'COST SHARE YR 2'!S66-'COST SHARE YR 3'!S66)</f>
        <v>0</v>
      </c>
      <c r="T66" s="510">
        <f>IF(AND('COST SHARE YR 1'!T67+'COST SHARE YR 2'!T66+'COST SHARE YR 3'!T66&lt;49999,'COST SHARE YR 1'!T67+'COST SHARE YR 2'!T66+'COST SHARE YR 3'!T66+'COST SHARE YR 4'!T64&lt;49999),T64,50000-'COST SHARE YR 1'!T67-'COST SHARE YR 2'!T66-'COST SHARE YR 3'!T66)</f>
        <v>0</v>
      </c>
      <c r="U66" s="167">
        <f>SUM(P66:T66)</f>
        <v>0</v>
      </c>
    </row>
    <row r="67" spans="1:21" ht="12" customHeight="1" thickBot="1">
      <c r="A67" s="142"/>
      <c r="B67" s="149">
        <v>7</v>
      </c>
      <c r="C67" s="38" t="s">
        <v>113</v>
      </c>
      <c r="D67" s="36"/>
      <c r="E67" s="36"/>
      <c r="F67" s="28" t="s">
        <v>39</v>
      </c>
      <c r="G67" s="36"/>
      <c r="H67" s="38"/>
      <c r="I67" s="39"/>
      <c r="J67" s="38"/>
      <c r="K67" s="497">
        <f>IF(H34&gt;0,Rates!C15*B34,0)+IF(I34&gt;0,Rates!B15*'COST SHARE YR 1'!B34,0)+IF('COST SHARE YR 1'!J34&gt;0,Rates!D15*'COST SHARE YR 1'!B34,0)</f>
        <v>0</v>
      </c>
      <c r="L67" s="24"/>
      <c r="M67" s="24"/>
      <c r="N67" s="427">
        <v>67</v>
      </c>
      <c r="O67" s="425" t="s">
        <v>159</v>
      </c>
      <c r="P67" s="162">
        <f>P64-P66</f>
        <v>0</v>
      </c>
      <c r="Q67" s="162">
        <f t="shared" ref="Q67:T67" si="6">Q64-Q66</f>
        <v>0</v>
      </c>
      <c r="R67" s="162">
        <f t="shared" si="6"/>
        <v>0</v>
      </c>
      <c r="S67" s="162">
        <f t="shared" si="6"/>
        <v>0</v>
      </c>
      <c r="T67" s="162">
        <f t="shared" si="6"/>
        <v>0</v>
      </c>
      <c r="U67" s="167">
        <f>SUM(P67:T67)</f>
        <v>0</v>
      </c>
    </row>
    <row r="68" spans="1:21" ht="12" customHeight="1" thickBot="1">
      <c r="A68" s="115"/>
      <c r="B68" s="21"/>
      <c r="C68" s="21" t="s">
        <v>97</v>
      </c>
      <c r="D68" s="33"/>
      <c r="E68" s="33"/>
      <c r="F68" s="33"/>
      <c r="G68" s="36"/>
      <c r="H68" s="38"/>
      <c r="I68" s="39"/>
      <c r="J68" s="38"/>
      <c r="K68" s="492">
        <f>SUM(K59+K60+K61+K62+K63+K64+K66+K67)</f>
        <v>0</v>
      </c>
      <c r="L68" s="24"/>
      <c r="M68" s="24"/>
      <c r="P68" s="245">
        <f>SUM(P66:P67)</f>
        <v>0</v>
      </c>
      <c r="Q68" s="245">
        <f t="shared" ref="Q68:T68" si="7">SUM(Q66:Q67)</f>
        <v>0</v>
      </c>
      <c r="R68" s="245">
        <f t="shared" si="7"/>
        <v>0</v>
      </c>
      <c r="S68" s="245">
        <f t="shared" si="7"/>
        <v>0</v>
      </c>
      <c r="T68" s="245">
        <f t="shared" si="7"/>
        <v>0</v>
      </c>
      <c r="U68" s="245">
        <f>SUM(P68:T68)</f>
        <v>0</v>
      </c>
    </row>
    <row r="69" spans="1:21" ht="12" customHeight="1" thickBot="1">
      <c r="A69" s="266" t="s">
        <v>98</v>
      </c>
      <c r="B69" s="267" t="s">
        <v>99</v>
      </c>
      <c r="C69" s="267"/>
      <c r="D69" s="269"/>
      <c r="E69" s="269"/>
      <c r="F69" s="272"/>
      <c r="G69" s="143"/>
      <c r="H69" s="38"/>
      <c r="I69" s="39"/>
      <c r="J69" s="38"/>
      <c r="K69" s="492">
        <f>SUM(K68+K57+K51+K47+K40)</f>
        <v>0</v>
      </c>
      <c r="L69" s="24"/>
      <c r="M69" s="24"/>
      <c r="S69" s="18"/>
    </row>
    <row r="70" spans="1:21" ht="12" customHeight="1" thickBot="1">
      <c r="A70" s="266" t="s">
        <v>100</v>
      </c>
      <c r="B70" s="267" t="s">
        <v>101</v>
      </c>
      <c r="C70" s="267"/>
      <c r="D70" s="269"/>
      <c r="E70" s="269"/>
      <c r="F70" s="272"/>
      <c r="G70" s="40"/>
      <c r="H70" s="41"/>
      <c r="J70" s="15"/>
      <c r="K70" s="136"/>
      <c r="L70" s="24"/>
      <c r="M70" s="24"/>
    </row>
    <row r="71" spans="1:21" ht="12" customHeight="1" thickBot="1">
      <c r="D71" s="607">
        <f>Rates!B23</f>
        <v>0.49</v>
      </c>
      <c r="E71" s="17"/>
      <c r="F71" s="497">
        <f>IF(M71=1,K69-K47-K67-K64, K69-K47-K57-K67-K64)</f>
        <v>0</v>
      </c>
      <c r="G71" s="25"/>
      <c r="H71" s="42"/>
      <c r="J71" s="15"/>
      <c r="K71" s="492">
        <f>F71*Rates!B23</f>
        <v>0</v>
      </c>
      <c r="L71" s="24"/>
      <c r="M71" s="24"/>
      <c r="P71" s="152"/>
    </row>
    <row r="72" spans="1:21" ht="12" customHeight="1" thickBot="1">
      <c r="B72" s="293" t="s">
        <v>102</v>
      </c>
      <c r="C72" s="294"/>
      <c r="D72" s="295"/>
      <c r="E72" s="17"/>
      <c r="F72" s="26"/>
      <c r="G72" s="151"/>
      <c r="H72" s="24"/>
      <c r="J72" s="15"/>
      <c r="K72" s="492">
        <f>K71</f>
        <v>0</v>
      </c>
      <c r="L72" s="24"/>
    </row>
    <row r="73" spans="1:21" ht="12" customHeight="1" thickBot="1">
      <c r="A73" s="266" t="s">
        <v>103</v>
      </c>
      <c r="B73" s="267" t="s">
        <v>104</v>
      </c>
      <c r="C73" s="267"/>
      <c r="D73" s="269"/>
      <c r="E73" s="269"/>
      <c r="F73" s="272"/>
      <c r="G73" s="116"/>
      <c r="H73" s="21"/>
      <c r="I73" s="39"/>
      <c r="J73" s="38"/>
      <c r="K73" s="492">
        <f>K72+K69</f>
        <v>0</v>
      </c>
      <c r="L73" s="24"/>
      <c r="M73" s="24"/>
      <c r="O73" s="676"/>
      <c r="P73" s="676"/>
    </row>
    <row r="74" spans="1:21" ht="12" customHeight="1" thickBot="1">
      <c r="A74" s="290" t="s">
        <v>105</v>
      </c>
      <c r="B74" s="290" t="s">
        <v>106</v>
      </c>
      <c r="C74" s="290"/>
      <c r="D74" s="291"/>
      <c r="E74" s="291"/>
      <c r="F74" s="288"/>
      <c r="G74" s="287"/>
      <c r="H74" s="286"/>
      <c r="I74" s="140"/>
      <c r="J74" s="21"/>
      <c r="K74" s="136"/>
      <c r="L74" s="24"/>
      <c r="M74" s="24"/>
      <c r="O74" s="172"/>
    </row>
    <row r="75" spans="1:21" ht="12" customHeight="1" thickBot="1">
      <c r="A75" s="266" t="s">
        <v>107</v>
      </c>
      <c r="B75" s="267" t="s">
        <v>278</v>
      </c>
      <c r="C75" s="267"/>
      <c r="D75" s="272"/>
      <c r="E75" s="561"/>
      <c r="F75" s="289"/>
      <c r="G75" s="284"/>
      <c r="H75" s="285"/>
      <c r="I75" s="283"/>
      <c r="J75" s="142"/>
      <c r="K75" s="492">
        <f>K73-K74</f>
        <v>0</v>
      </c>
      <c r="L75" s="24"/>
      <c r="M75" s="24"/>
      <c r="O75" s="172"/>
      <c r="P75" s="511"/>
    </row>
    <row r="76" spans="1:21" ht="12" customHeight="1">
      <c r="A76" s="15"/>
      <c r="K76" s="15"/>
      <c r="O76" s="172"/>
      <c r="P76" s="511"/>
    </row>
    <row r="77" spans="1:21" ht="12" customHeight="1">
      <c r="A77" s="15"/>
      <c r="K77" s="15"/>
      <c r="O77" s="37"/>
      <c r="P77" s="177"/>
    </row>
    <row r="78" spans="1:21" ht="12" customHeight="1">
      <c r="A78" s="15"/>
      <c r="G78" s="682"/>
      <c r="H78" s="679"/>
      <c r="I78" s="679"/>
      <c r="J78" s="679"/>
      <c r="K78" s="177"/>
      <c r="O78" s="172"/>
      <c r="P78" s="511"/>
    </row>
    <row r="79" spans="1:21" ht="12" customHeight="1">
      <c r="K79" s="15"/>
    </row>
    <row r="80" spans="1:21" ht="12" customHeight="1">
      <c r="K80" s="15"/>
    </row>
    <row r="81" spans="11:11" ht="12" customHeight="1">
      <c r="K81" s="15"/>
    </row>
    <row r="82" spans="11:11" ht="12" customHeight="1">
      <c r="K82" s="15"/>
    </row>
    <row r="83" spans="11:11" ht="12" customHeight="1">
      <c r="K83" s="15"/>
    </row>
    <row r="84" spans="11:11" ht="12" customHeight="1">
      <c r="K84" s="15"/>
    </row>
    <row r="85" spans="11:11" ht="12" customHeight="1">
      <c r="K85" s="15"/>
    </row>
    <row r="86" spans="11:11" ht="12" customHeight="1">
      <c r="K86" s="15"/>
    </row>
    <row r="87" spans="11:11" ht="12" customHeight="1">
      <c r="K87" s="15"/>
    </row>
    <row r="88" spans="11:11" ht="12" customHeight="1">
      <c r="K88" s="15"/>
    </row>
    <row r="89" spans="11:11" ht="12" customHeight="1">
      <c r="K89" s="15"/>
    </row>
    <row r="90" spans="11:11" ht="12" customHeight="1">
      <c r="K90" s="15"/>
    </row>
    <row r="91" spans="11:11" ht="12" customHeight="1">
      <c r="K91" s="15"/>
    </row>
    <row r="92" spans="11:11" ht="12" customHeight="1">
      <c r="K92" s="15"/>
    </row>
    <row r="93" spans="11:11" ht="12" customHeight="1">
      <c r="K93" s="15"/>
    </row>
    <row r="94" spans="11:11" ht="12" customHeight="1">
      <c r="K94" s="15"/>
    </row>
    <row r="95" spans="11:11" ht="12" customHeight="1">
      <c r="K95" s="15"/>
    </row>
    <row r="96" spans="11:11" ht="12" customHeight="1">
      <c r="K96" s="15"/>
    </row>
    <row r="97" spans="11:11" ht="12" customHeight="1">
      <c r="K97" s="15"/>
    </row>
    <row r="98" spans="11:11" ht="12" customHeight="1">
      <c r="K98" s="15"/>
    </row>
    <row r="99" spans="11:11" ht="12" customHeight="1">
      <c r="K99" s="15"/>
    </row>
    <row r="100" spans="11:11" ht="12" customHeight="1">
      <c r="K100" s="15"/>
    </row>
    <row r="101" spans="11:11" ht="12" customHeight="1">
      <c r="K101" s="15"/>
    </row>
    <row r="102" spans="11:11" ht="12" customHeight="1">
      <c r="K102" s="15"/>
    </row>
    <row r="103" spans="11:11" ht="12" customHeight="1">
      <c r="K103" s="15"/>
    </row>
    <row r="104" spans="11:11" ht="12" customHeight="1">
      <c r="K104" s="15"/>
    </row>
    <row r="105" spans="11:11" ht="12" customHeight="1">
      <c r="K105" s="15"/>
    </row>
    <row r="106" spans="11:11" ht="12" customHeight="1">
      <c r="K106" s="15"/>
    </row>
    <row r="107" spans="11:11" ht="12" customHeight="1">
      <c r="K107" s="15"/>
    </row>
    <row r="108" spans="11:11" ht="12" customHeight="1">
      <c r="K108" s="15"/>
    </row>
    <row r="109" spans="11:11" ht="12" customHeight="1">
      <c r="K109" s="15"/>
    </row>
    <row r="110" spans="11:11" ht="12" customHeight="1">
      <c r="K110" s="15"/>
    </row>
    <row r="111" spans="11:11" ht="12" customHeight="1">
      <c r="K111" s="15"/>
    </row>
    <row r="112" spans="11:11" ht="12" customHeight="1">
      <c r="K112" s="15"/>
    </row>
    <row r="113" spans="11:11" ht="12" customHeight="1">
      <c r="K113" s="15"/>
    </row>
    <row r="114" spans="11:11" ht="12" customHeight="1">
      <c r="K114" s="15"/>
    </row>
    <row r="115" spans="11:11" ht="12" customHeight="1">
      <c r="K115" s="15"/>
    </row>
    <row r="116" spans="11:11" ht="12" customHeight="1">
      <c r="K116" s="15"/>
    </row>
    <row r="117" spans="11:11" ht="12" customHeight="1">
      <c r="K117" s="15"/>
    </row>
    <row r="118" spans="11:11" ht="12" customHeight="1">
      <c r="K118" s="15"/>
    </row>
    <row r="119" spans="11:11" ht="12" customHeight="1">
      <c r="K119" s="15"/>
    </row>
    <row r="120" spans="11:11" ht="12" customHeight="1">
      <c r="K120" s="15"/>
    </row>
    <row r="121" spans="11:11" ht="12" customHeight="1">
      <c r="K121" s="15"/>
    </row>
    <row r="122" spans="11:11" ht="12" customHeight="1">
      <c r="K122" s="15"/>
    </row>
    <row r="123" spans="11:11" ht="12" customHeight="1">
      <c r="K123" s="15"/>
    </row>
    <row r="124" spans="11:11" ht="12" customHeight="1">
      <c r="K124" s="15"/>
    </row>
    <row r="125" spans="11:11" ht="12" customHeight="1">
      <c r="K125" s="15"/>
    </row>
    <row r="126" spans="11:11" ht="12" customHeight="1">
      <c r="K126" s="15"/>
    </row>
    <row r="127" spans="11:11" ht="12" customHeight="1">
      <c r="K127" s="15"/>
    </row>
    <row r="128" spans="11:11" ht="12" customHeight="1">
      <c r="K128" s="15"/>
    </row>
    <row r="129" spans="11:11" ht="12" customHeight="1">
      <c r="K129" s="15"/>
    </row>
    <row r="130" spans="11:11" ht="12" customHeight="1">
      <c r="K130" s="15"/>
    </row>
    <row r="131" spans="11:11" ht="12" customHeight="1">
      <c r="K131" s="15"/>
    </row>
    <row r="132" spans="11:11" ht="12" customHeight="1">
      <c r="K132" s="15"/>
    </row>
    <row r="133" spans="11:11" ht="12" customHeight="1">
      <c r="K133" s="15"/>
    </row>
    <row r="134" spans="11:11" ht="12" customHeight="1">
      <c r="K134" s="15"/>
    </row>
    <row r="135" spans="11:11" ht="12" customHeight="1">
      <c r="K135" s="15"/>
    </row>
    <row r="136" spans="11:11" ht="12" customHeight="1">
      <c r="K136" s="15"/>
    </row>
    <row r="137" spans="11:11" ht="12" customHeight="1">
      <c r="K137" s="15"/>
    </row>
    <row r="138" spans="11:11" ht="12" customHeight="1">
      <c r="K138" s="15"/>
    </row>
    <row r="139" spans="11:11" ht="12" customHeight="1">
      <c r="K139" s="15"/>
    </row>
    <row r="140" spans="11:11" ht="12" customHeight="1">
      <c r="K140" s="15"/>
    </row>
    <row r="141" spans="11:11" ht="12" customHeight="1">
      <c r="K141" s="15"/>
    </row>
    <row r="142" spans="11:11" ht="12" customHeight="1">
      <c r="K142" s="15"/>
    </row>
    <row r="143" spans="11:11" ht="12" customHeight="1">
      <c r="K143" s="15"/>
    </row>
    <row r="144" spans="11:11" ht="12" customHeight="1">
      <c r="K144" s="15"/>
    </row>
    <row r="145" spans="11:11" ht="12" customHeight="1">
      <c r="K145" s="15"/>
    </row>
    <row r="146" spans="11:11" ht="12" customHeight="1">
      <c r="K146" s="15"/>
    </row>
    <row r="147" spans="11:11" ht="12" customHeight="1">
      <c r="K147" s="15"/>
    </row>
    <row r="148" spans="11:11" ht="12" customHeight="1">
      <c r="K148" s="15"/>
    </row>
    <row r="149" spans="11:11" ht="12" customHeight="1">
      <c r="K149" s="15"/>
    </row>
    <row r="150" spans="11:11" ht="12" customHeight="1">
      <c r="K150" s="15"/>
    </row>
    <row r="151" spans="11:11" ht="12" customHeight="1">
      <c r="K151" s="15"/>
    </row>
    <row r="152" spans="11:11" ht="12" customHeight="1">
      <c r="K152" s="15"/>
    </row>
    <row r="153" spans="11:11" ht="12" customHeight="1">
      <c r="K153" s="15"/>
    </row>
    <row r="154" spans="11:11" ht="12" customHeight="1">
      <c r="K154" s="15"/>
    </row>
    <row r="155" spans="11:11" ht="12" customHeight="1">
      <c r="K155" s="15"/>
    </row>
    <row r="156" spans="11:11" ht="12" customHeight="1">
      <c r="K156" s="15"/>
    </row>
    <row r="157" spans="11:11" ht="12" customHeight="1">
      <c r="K157" s="15"/>
    </row>
    <row r="158" spans="11:11" ht="12" customHeight="1">
      <c r="K158" s="15"/>
    </row>
    <row r="159" spans="11:11" ht="12" customHeight="1">
      <c r="K159" s="15"/>
    </row>
    <row r="160" spans="11:11" ht="12" customHeight="1">
      <c r="K160" s="15"/>
    </row>
    <row r="161" spans="11:11" ht="12" customHeight="1">
      <c r="K161" s="15"/>
    </row>
    <row r="162" spans="11:11" ht="12" customHeight="1">
      <c r="K162" s="15"/>
    </row>
    <row r="163" spans="11:11" ht="12" customHeight="1">
      <c r="K163" s="15"/>
    </row>
    <row r="164" spans="11:11" ht="12" customHeight="1">
      <c r="K164" s="15"/>
    </row>
    <row r="165" spans="11:11" ht="12" customHeight="1">
      <c r="K165" s="15"/>
    </row>
    <row r="166" spans="11:11" ht="12" customHeight="1">
      <c r="K166" s="15"/>
    </row>
    <row r="167" spans="11:11" ht="12" customHeight="1">
      <c r="K167" s="15"/>
    </row>
    <row r="168" spans="11:11" ht="12" customHeight="1">
      <c r="K168" s="15"/>
    </row>
    <row r="169" spans="11:11" ht="12" customHeight="1">
      <c r="K169" s="15"/>
    </row>
    <row r="170" spans="11:11" ht="12" customHeight="1">
      <c r="K170" s="15"/>
    </row>
    <row r="171" spans="11:11" ht="12" customHeight="1">
      <c r="K171" s="15"/>
    </row>
    <row r="172" spans="11:11" ht="12" customHeight="1">
      <c r="K172" s="15"/>
    </row>
    <row r="173" spans="11:11" ht="12" customHeight="1">
      <c r="K173" s="15"/>
    </row>
    <row r="174" spans="11:11" ht="12" customHeight="1">
      <c r="K174" s="15"/>
    </row>
    <row r="175" spans="11:11" ht="12" customHeight="1">
      <c r="K175" s="15"/>
    </row>
    <row r="176" spans="11:11" ht="12" customHeight="1">
      <c r="K176" s="15"/>
    </row>
    <row r="177" spans="11:11" ht="12" customHeight="1">
      <c r="K177" s="15"/>
    </row>
    <row r="178" spans="11:11" ht="12" customHeight="1">
      <c r="K178" s="15"/>
    </row>
    <row r="179" spans="11:11" ht="12" customHeight="1">
      <c r="K179" s="15"/>
    </row>
    <row r="180" spans="11:11" ht="12" customHeight="1">
      <c r="K180" s="15"/>
    </row>
    <row r="181" spans="11:11" ht="12" customHeight="1">
      <c r="K181" s="15"/>
    </row>
    <row r="182" spans="11:11" ht="12" customHeight="1">
      <c r="K182" s="15"/>
    </row>
    <row r="183" spans="11:11" ht="12" customHeight="1">
      <c r="K183" s="15"/>
    </row>
    <row r="184" spans="11:11" ht="12" customHeight="1">
      <c r="K184" s="15"/>
    </row>
    <row r="185" spans="11:11" ht="12" customHeight="1">
      <c r="K185" s="15"/>
    </row>
    <row r="186" spans="11:11" ht="12" customHeight="1">
      <c r="K186" s="15"/>
    </row>
    <row r="187" spans="11:11" ht="12" customHeight="1">
      <c r="K187" s="15"/>
    </row>
    <row r="188" spans="11:11" ht="12" customHeight="1">
      <c r="K188" s="15"/>
    </row>
    <row r="189" spans="11:11" ht="12" customHeight="1">
      <c r="K189" s="15"/>
    </row>
    <row r="190" spans="11:11" ht="12" customHeight="1">
      <c r="K190" s="15"/>
    </row>
    <row r="191" spans="11:11" ht="12" customHeight="1">
      <c r="K191" s="15"/>
    </row>
    <row r="192" spans="11:11" ht="12" customHeight="1">
      <c r="K192" s="15"/>
    </row>
    <row r="193" spans="11:11" ht="12" customHeight="1">
      <c r="K193" s="15"/>
    </row>
    <row r="194" spans="11:11" ht="12" customHeight="1">
      <c r="K194" s="15"/>
    </row>
    <row r="195" spans="11:11" ht="12" customHeight="1">
      <c r="K195" s="15"/>
    </row>
    <row r="196" spans="11:11" ht="12" customHeight="1">
      <c r="K196" s="15"/>
    </row>
    <row r="197" spans="11:11" ht="12" customHeight="1">
      <c r="K197" s="15"/>
    </row>
    <row r="198" spans="11:11" ht="12" customHeight="1">
      <c r="K198" s="15"/>
    </row>
    <row r="199" spans="11:11" ht="12" customHeight="1">
      <c r="K199" s="15"/>
    </row>
    <row r="200" spans="11:11" ht="12" customHeight="1">
      <c r="K200" s="15"/>
    </row>
    <row r="201" spans="11:11" ht="12" customHeight="1">
      <c r="K201" s="15"/>
    </row>
    <row r="202" spans="11:11" ht="12" customHeight="1">
      <c r="K202" s="15"/>
    </row>
    <row r="203" spans="11:11" ht="12" customHeight="1">
      <c r="K203" s="15"/>
    </row>
    <row r="204" spans="11:11" ht="12" customHeight="1">
      <c r="K204" s="15"/>
    </row>
    <row r="205" spans="11:11" ht="12" customHeight="1">
      <c r="K205" s="15"/>
    </row>
    <row r="206" spans="11:11" ht="12" customHeight="1">
      <c r="K206" s="15"/>
    </row>
    <row r="207" spans="11:11" ht="12" customHeight="1">
      <c r="K207" s="15"/>
    </row>
    <row r="208" spans="11:11" ht="12" customHeight="1">
      <c r="K208" s="15"/>
    </row>
    <row r="209" spans="11:11" ht="12" customHeight="1">
      <c r="K209" s="15"/>
    </row>
    <row r="210" spans="11:11" ht="12" customHeight="1">
      <c r="K210" s="15"/>
    </row>
    <row r="211" spans="11:11" ht="12" customHeight="1">
      <c r="K211" s="15"/>
    </row>
    <row r="212" spans="11:11" ht="12" customHeight="1">
      <c r="K212" s="15"/>
    </row>
    <row r="213" spans="11:11" ht="12" customHeight="1">
      <c r="K213" s="15"/>
    </row>
    <row r="214" spans="11:11" ht="12" customHeight="1">
      <c r="K214" s="15"/>
    </row>
    <row r="215" spans="11:11" ht="12" customHeight="1">
      <c r="K215" s="15"/>
    </row>
    <row r="216" spans="11:11" ht="12" customHeight="1">
      <c r="K216" s="15"/>
    </row>
    <row r="217" spans="11:11" ht="12" customHeight="1">
      <c r="K217" s="15"/>
    </row>
    <row r="218" spans="11:11" ht="12" customHeight="1">
      <c r="K218" s="15"/>
    </row>
    <row r="219" spans="11:11" ht="12" customHeight="1">
      <c r="K219" s="15"/>
    </row>
    <row r="220" spans="11:11" ht="12" customHeight="1">
      <c r="K220" s="15"/>
    </row>
    <row r="221" spans="11:11" ht="12" customHeight="1">
      <c r="K221" s="15"/>
    </row>
    <row r="222" spans="11:11" ht="12" customHeight="1">
      <c r="K222" s="15"/>
    </row>
    <row r="223" spans="11:11" ht="12" customHeight="1">
      <c r="K223" s="15"/>
    </row>
    <row r="224" spans="11:11" ht="12" customHeight="1">
      <c r="K224" s="15"/>
    </row>
    <row r="225" spans="11:11" ht="12" customHeight="1">
      <c r="K225" s="15"/>
    </row>
    <row r="226" spans="11:11" ht="12" customHeight="1">
      <c r="K226" s="15"/>
    </row>
    <row r="227" spans="11:11" ht="12" customHeight="1">
      <c r="K227" s="15"/>
    </row>
    <row r="228" spans="11:11" ht="12" customHeight="1">
      <c r="K228" s="15"/>
    </row>
    <row r="229" spans="11:11" ht="12" customHeight="1">
      <c r="K229" s="15"/>
    </row>
    <row r="230" spans="11:11" ht="12" customHeight="1">
      <c r="K230" s="15"/>
    </row>
    <row r="231" spans="11:11" ht="12" customHeight="1">
      <c r="K231" s="15"/>
    </row>
    <row r="232" spans="11:11" ht="12" customHeight="1">
      <c r="K232" s="15"/>
    </row>
    <row r="233" spans="11:11" ht="12" customHeight="1">
      <c r="K233" s="15"/>
    </row>
    <row r="234" spans="11:11" ht="12" customHeight="1">
      <c r="K234" s="15"/>
    </row>
    <row r="235" spans="11:11" ht="12" customHeight="1">
      <c r="K235" s="15"/>
    </row>
    <row r="236" spans="11:11" ht="12" customHeight="1">
      <c r="K236" s="15"/>
    </row>
    <row r="237" spans="11:11" ht="12" customHeight="1">
      <c r="K237" s="15"/>
    </row>
    <row r="238" spans="11:11" ht="12" customHeight="1">
      <c r="K238" s="15"/>
    </row>
    <row r="239" spans="11:11" ht="12" customHeight="1">
      <c r="K239" s="15"/>
    </row>
    <row r="240" spans="11:11" ht="12" customHeight="1">
      <c r="K240" s="15"/>
    </row>
    <row r="241" spans="11:11" ht="12" customHeight="1">
      <c r="K241" s="15"/>
    </row>
    <row r="242" spans="11:11" ht="12" customHeight="1">
      <c r="K242" s="15"/>
    </row>
    <row r="243" spans="11:11" ht="12" customHeight="1">
      <c r="K243" s="15"/>
    </row>
    <row r="244" spans="11:11" ht="12" customHeight="1">
      <c r="K244" s="15"/>
    </row>
    <row r="245" spans="11:11" ht="12" customHeight="1">
      <c r="K245" s="15"/>
    </row>
    <row r="246" spans="11:11" ht="12" customHeight="1">
      <c r="K246" s="15"/>
    </row>
    <row r="247" spans="11:11" ht="12" customHeight="1">
      <c r="K247" s="15"/>
    </row>
    <row r="248" spans="11:11" ht="12" customHeight="1">
      <c r="K248" s="15"/>
    </row>
    <row r="249" spans="11:11" ht="12" customHeight="1">
      <c r="K249" s="15"/>
    </row>
    <row r="250" spans="11:11" ht="12" customHeight="1">
      <c r="K250" s="15"/>
    </row>
    <row r="251" spans="11:11" ht="12" customHeight="1">
      <c r="K251" s="15"/>
    </row>
    <row r="252" spans="11:11" ht="12" customHeight="1">
      <c r="K252" s="15"/>
    </row>
    <row r="253" spans="11:11" ht="12" customHeight="1">
      <c r="K253" s="15"/>
    </row>
    <row r="254" spans="11:11" ht="12" customHeight="1">
      <c r="K254" s="15"/>
    </row>
    <row r="255" spans="11:11" ht="12" customHeight="1">
      <c r="K255" s="15"/>
    </row>
    <row r="256" spans="11:11" ht="12" customHeight="1">
      <c r="K256" s="15"/>
    </row>
    <row r="257" spans="11:11" ht="12" customHeight="1">
      <c r="K257" s="15"/>
    </row>
    <row r="258" spans="11:11" ht="12" customHeight="1">
      <c r="K258" s="15"/>
    </row>
    <row r="259" spans="11:11" ht="12" customHeight="1">
      <c r="K259" s="15"/>
    </row>
    <row r="260" spans="11:11" ht="12" customHeight="1">
      <c r="K260" s="15"/>
    </row>
    <row r="261" spans="11:11" ht="12" customHeight="1">
      <c r="K261" s="15"/>
    </row>
    <row r="262" spans="11:11" ht="12" customHeight="1">
      <c r="K262" s="15"/>
    </row>
    <row r="263" spans="11:11" ht="12" customHeight="1">
      <c r="K263" s="15"/>
    </row>
    <row r="264" spans="11:11" ht="12" customHeight="1">
      <c r="K264" s="15"/>
    </row>
    <row r="265" spans="11:11" ht="12" customHeight="1">
      <c r="K265" s="15"/>
    </row>
    <row r="266" spans="11:11" ht="12" customHeight="1">
      <c r="K266" s="15"/>
    </row>
    <row r="267" spans="11:11" ht="12" customHeight="1">
      <c r="K267" s="15"/>
    </row>
    <row r="268" spans="11:11" ht="12" customHeight="1">
      <c r="K268" s="15"/>
    </row>
    <row r="269" spans="11:11" ht="12" customHeight="1">
      <c r="K269" s="15"/>
    </row>
    <row r="270" spans="11:11" ht="12" customHeight="1">
      <c r="K270" s="15"/>
    </row>
    <row r="271" spans="11:11" ht="12" customHeight="1">
      <c r="K271" s="15"/>
    </row>
    <row r="272" spans="11:11" ht="12" customHeight="1">
      <c r="K272" s="15"/>
    </row>
    <row r="273" spans="11:11" ht="12" customHeight="1">
      <c r="K273" s="15"/>
    </row>
    <row r="274" spans="11:11" ht="12" customHeight="1">
      <c r="K274" s="15"/>
    </row>
    <row r="275" spans="11:11" ht="12" customHeight="1">
      <c r="K275" s="15"/>
    </row>
    <row r="276" spans="11:11" ht="12" customHeight="1">
      <c r="K276" s="15"/>
    </row>
    <row r="277" spans="11:11" ht="12" customHeight="1">
      <c r="K277" s="15"/>
    </row>
    <row r="278" spans="11:11" ht="12" customHeight="1">
      <c r="K278" s="15"/>
    </row>
    <row r="279" spans="11:11" ht="12" customHeight="1">
      <c r="K279" s="15"/>
    </row>
    <row r="280" spans="11:11" ht="12" customHeight="1">
      <c r="K280" s="15"/>
    </row>
    <row r="281" spans="11:11" ht="12" customHeight="1">
      <c r="K281" s="15"/>
    </row>
    <row r="282" spans="11:11" ht="12" customHeight="1">
      <c r="K282" s="15"/>
    </row>
    <row r="283" spans="11:11" ht="12" customHeight="1">
      <c r="K283" s="15"/>
    </row>
    <row r="284" spans="11:11" ht="12" customHeight="1">
      <c r="K284" s="15"/>
    </row>
    <row r="285" spans="11:11" ht="12" customHeight="1">
      <c r="K285" s="15"/>
    </row>
    <row r="286" spans="11:11" ht="12" customHeight="1">
      <c r="K286" s="15"/>
    </row>
    <row r="287" spans="11:11" ht="12" customHeight="1">
      <c r="K287" s="15"/>
    </row>
    <row r="288" spans="11:11" ht="12" customHeight="1">
      <c r="K288" s="15"/>
    </row>
    <row r="289" spans="11:11" ht="12" customHeight="1">
      <c r="K289" s="15"/>
    </row>
    <row r="290" spans="11:11" ht="12" customHeight="1">
      <c r="K290" s="15"/>
    </row>
    <row r="291" spans="11:11" ht="12" customHeight="1">
      <c r="K291" s="15"/>
    </row>
    <row r="292" spans="11:11" ht="12" customHeight="1">
      <c r="K292" s="15"/>
    </row>
    <row r="293" spans="11:11" ht="12" customHeight="1">
      <c r="K293" s="15"/>
    </row>
    <row r="294" spans="11:11" ht="12" customHeight="1">
      <c r="K294" s="15"/>
    </row>
    <row r="295" spans="11:11" ht="12" customHeight="1">
      <c r="K295" s="15"/>
    </row>
    <row r="296" spans="11:11" ht="12" customHeight="1">
      <c r="K296" s="15"/>
    </row>
    <row r="297" spans="11:11" ht="12" customHeight="1">
      <c r="K297" s="15"/>
    </row>
    <row r="298" spans="11:11" ht="12" customHeight="1">
      <c r="K298" s="15"/>
    </row>
    <row r="299" spans="11:11" ht="12" customHeight="1">
      <c r="K299" s="15"/>
    </row>
    <row r="300" spans="11:11" ht="12" customHeight="1">
      <c r="K300" s="15"/>
    </row>
    <row r="301" spans="11:11" ht="12" customHeight="1">
      <c r="K301" s="15"/>
    </row>
    <row r="302" spans="11:11" ht="12" customHeight="1">
      <c r="K302" s="15"/>
    </row>
    <row r="303" spans="11:11" ht="12" customHeight="1">
      <c r="K303" s="15"/>
    </row>
    <row r="304" spans="11:11" ht="12" customHeight="1">
      <c r="K304" s="15"/>
    </row>
    <row r="305" spans="11:11" ht="12" customHeight="1">
      <c r="K305" s="15"/>
    </row>
    <row r="306" spans="11:11" ht="12" customHeight="1">
      <c r="K306" s="15"/>
    </row>
    <row r="307" spans="11:11" ht="12" customHeight="1">
      <c r="K307" s="15"/>
    </row>
    <row r="308" spans="11:11" ht="12" customHeight="1">
      <c r="K308" s="15"/>
    </row>
    <row r="309" spans="11:11" ht="12" customHeight="1">
      <c r="K309" s="15"/>
    </row>
    <row r="310" spans="11:11" ht="12" customHeight="1">
      <c r="K310" s="15"/>
    </row>
    <row r="311" spans="11:11" ht="12" customHeight="1">
      <c r="K311" s="15"/>
    </row>
    <row r="312" spans="11:11" ht="12" customHeight="1">
      <c r="K312" s="15"/>
    </row>
    <row r="313" spans="11:11" ht="12" customHeight="1">
      <c r="K313" s="15"/>
    </row>
    <row r="314" spans="11:11" ht="12" customHeight="1">
      <c r="K314" s="15"/>
    </row>
    <row r="315" spans="11:11" ht="12" customHeight="1">
      <c r="K315" s="15"/>
    </row>
    <row r="316" spans="11:11" ht="12" customHeight="1">
      <c r="K316" s="15"/>
    </row>
    <row r="317" spans="11:11" ht="12" customHeight="1">
      <c r="K317" s="15"/>
    </row>
    <row r="318" spans="11:11" ht="12" customHeight="1">
      <c r="K318" s="15"/>
    </row>
    <row r="319" spans="11:11" ht="12" customHeight="1">
      <c r="K319" s="15"/>
    </row>
    <row r="320" spans="11:11" ht="12" customHeight="1">
      <c r="K320" s="15"/>
    </row>
    <row r="321" spans="11:11" ht="12" customHeight="1">
      <c r="K321" s="15"/>
    </row>
    <row r="322" spans="11:11" ht="12" customHeight="1">
      <c r="K322" s="15"/>
    </row>
    <row r="323" spans="11:11" ht="12" customHeight="1">
      <c r="K323" s="15"/>
    </row>
    <row r="324" spans="11:11" ht="12" customHeight="1">
      <c r="K324" s="15"/>
    </row>
    <row r="325" spans="11:11" ht="12" customHeight="1">
      <c r="K325" s="15"/>
    </row>
    <row r="326" spans="11:11" ht="12" customHeight="1">
      <c r="K326" s="15"/>
    </row>
    <row r="327" spans="11:11" ht="12" customHeight="1">
      <c r="K327" s="15"/>
    </row>
    <row r="328" spans="11:11" ht="12" customHeight="1">
      <c r="K328" s="15"/>
    </row>
    <row r="329" spans="11:11" ht="12" customHeight="1">
      <c r="K329" s="15"/>
    </row>
    <row r="330" spans="11:11" ht="12" customHeight="1">
      <c r="K330" s="15"/>
    </row>
    <row r="331" spans="11:11" ht="12" customHeight="1">
      <c r="K331" s="15"/>
    </row>
    <row r="332" spans="11:11" ht="12" customHeight="1">
      <c r="K332" s="15"/>
    </row>
    <row r="333" spans="11:11" ht="12" customHeight="1">
      <c r="K333" s="15"/>
    </row>
    <row r="334" spans="11:11" ht="12" customHeight="1">
      <c r="K334" s="15"/>
    </row>
    <row r="335" spans="11:11" ht="12" customHeight="1">
      <c r="K335" s="15"/>
    </row>
    <row r="336" spans="11:11" ht="12" customHeight="1">
      <c r="K336" s="15"/>
    </row>
    <row r="337" spans="11:11" ht="12" customHeight="1">
      <c r="K337" s="15"/>
    </row>
    <row r="338" spans="11:11" ht="12" customHeight="1">
      <c r="K338" s="15"/>
    </row>
    <row r="339" spans="11:11" ht="12" customHeight="1">
      <c r="K339" s="15"/>
    </row>
    <row r="340" spans="11:11" ht="12" customHeight="1">
      <c r="K340" s="15"/>
    </row>
    <row r="341" spans="11:11" ht="12" customHeight="1">
      <c r="K341" s="15"/>
    </row>
    <row r="342" spans="11:11" ht="12" customHeight="1">
      <c r="K342" s="15"/>
    </row>
    <row r="343" spans="11:11" ht="12" customHeight="1">
      <c r="K343" s="15"/>
    </row>
    <row r="344" spans="11:11" ht="12" customHeight="1">
      <c r="K344" s="15"/>
    </row>
    <row r="345" spans="11:11" ht="12" customHeight="1">
      <c r="K345" s="15"/>
    </row>
    <row r="346" spans="11:11" ht="12" customHeight="1">
      <c r="K346" s="15"/>
    </row>
    <row r="347" spans="11:11" ht="12" customHeight="1">
      <c r="K347" s="15"/>
    </row>
    <row r="348" spans="11:11" ht="12" customHeight="1">
      <c r="K348" s="15"/>
    </row>
    <row r="349" spans="11:11" ht="12" customHeight="1">
      <c r="K349" s="15"/>
    </row>
    <row r="350" spans="11:11" ht="12" customHeight="1">
      <c r="K350" s="15"/>
    </row>
    <row r="351" spans="11:11" ht="12" customHeight="1">
      <c r="K351" s="15"/>
    </row>
    <row r="352" spans="11:11" ht="12" customHeight="1">
      <c r="K352" s="15"/>
    </row>
    <row r="353" spans="11:11" ht="12" customHeight="1">
      <c r="K353" s="15"/>
    </row>
    <row r="354" spans="11:11" ht="12" customHeight="1">
      <c r="K354" s="15"/>
    </row>
    <row r="355" spans="11:11" ht="12" customHeight="1">
      <c r="K355" s="15"/>
    </row>
    <row r="356" spans="11:11" ht="12" customHeight="1">
      <c r="K356" s="15"/>
    </row>
    <row r="357" spans="11:11" ht="12" customHeight="1">
      <c r="K357" s="15"/>
    </row>
    <row r="358" spans="11:11" ht="12" customHeight="1">
      <c r="K358" s="15"/>
    </row>
    <row r="359" spans="11:11" ht="12" customHeight="1">
      <c r="K359" s="15"/>
    </row>
    <row r="360" spans="11:11" ht="12" customHeight="1">
      <c r="K360" s="15"/>
    </row>
    <row r="361" spans="11:11" ht="12" customHeight="1">
      <c r="K361" s="15"/>
    </row>
    <row r="362" spans="11:11" ht="12" customHeight="1">
      <c r="K362" s="15"/>
    </row>
    <row r="363" spans="11:11" ht="12" customHeight="1">
      <c r="K363" s="15"/>
    </row>
    <row r="364" spans="11:11" ht="12" customHeight="1">
      <c r="K364" s="15"/>
    </row>
    <row r="365" spans="11:11" ht="12" customHeight="1">
      <c r="K365" s="15"/>
    </row>
    <row r="366" spans="11:11" ht="12" customHeight="1">
      <c r="K366" s="15"/>
    </row>
    <row r="367" spans="11:11" ht="12" customHeight="1">
      <c r="K367" s="15"/>
    </row>
    <row r="368" spans="11:11" ht="12" customHeight="1">
      <c r="K368" s="15"/>
    </row>
    <row r="369" spans="11:11" ht="12" customHeight="1">
      <c r="K369" s="15"/>
    </row>
    <row r="370" spans="11:11" ht="12" customHeight="1">
      <c r="K370" s="15"/>
    </row>
    <row r="371" spans="11:11" ht="12" customHeight="1">
      <c r="K371" s="15"/>
    </row>
    <row r="372" spans="11:11" ht="12" customHeight="1">
      <c r="K372" s="15"/>
    </row>
    <row r="373" spans="11:11" ht="12" customHeight="1">
      <c r="K373" s="15"/>
    </row>
    <row r="374" spans="11:11" ht="12" customHeight="1">
      <c r="K374" s="15"/>
    </row>
    <row r="375" spans="11:11" ht="12" customHeight="1">
      <c r="K375" s="15"/>
    </row>
    <row r="376" spans="11:11" ht="12" customHeight="1">
      <c r="K376" s="15"/>
    </row>
    <row r="377" spans="11:11" ht="12" customHeight="1">
      <c r="K377" s="15"/>
    </row>
    <row r="378" spans="11:11" ht="12" customHeight="1">
      <c r="K378" s="15"/>
    </row>
    <row r="379" spans="11:11" ht="12" customHeight="1">
      <c r="K379" s="15"/>
    </row>
    <row r="380" spans="11:11" ht="12" customHeight="1">
      <c r="K380" s="15"/>
    </row>
    <row r="381" spans="11:11" ht="12" customHeight="1">
      <c r="K381" s="15"/>
    </row>
    <row r="382" spans="11:11" ht="12" customHeight="1">
      <c r="K382" s="15"/>
    </row>
    <row r="383" spans="11:11" ht="12" customHeight="1">
      <c r="K383" s="15"/>
    </row>
    <row r="384" spans="11:11" ht="12" customHeight="1">
      <c r="K384" s="15"/>
    </row>
    <row r="385" spans="11:11" ht="12" customHeight="1">
      <c r="K385" s="15"/>
    </row>
    <row r="386" spans="11:11" ht="12" customHeight="1">
      <c r="K386" s="15"/>
    </row>
    <row r="387" spans="11:11" ht="12" customHeight="1">
      <c r="K387" s="15"/>
    </row>
    <row r="388" spans="11:11" ht="12" customHeight="1">
      <c r="K388" s="15"/>
    </row>
    <row r="389" spans="11:11" ht="12" customHeight="1">
      <c r="K389" s="15"/>
    </row>
    <row r="390" spans="11:11" ht="12" customHeight="1">
      <c r="K390" s="15"/>
    </row>
    <row r="391" spans="11:11" ht="12" customHeight="1">
      <c r="K391" s="15"/>
    </row>
    <row r="392" spans="11:11" ht="12" customHeight="1">
      <c r="K392" s="15"/>
    </row>
    <row r="393" spans="11:11" ht="12" customHeight="1">
      <c r="K393" s="15"/>
    </row>
    <row r="394" spans="11:11" ht="12" customHeight="1">
      <c r="K394" s="15"/>
    </row>
    <row r="395" spans="11:11" ht="12" customHeight="1">
      <c r="K395" s="15"/>
    </row>
    <row r="396" spans="11:11" ht="12" customHeight="1">
      <c r="K396" s="15"/>
    </row>
    <row r="397" spans="11:11" ht="12" customHeight="1">
      <c r="K397" s="15"/>
    </row>
    <row r="398" spans="11:11" ht="12" customHeight="1">
      <c r="K398" s="15"/>
    </row>
    <row r="399" spans="11:11" ht="12" customHeight="1">
      <c r="K399" s="15"/>
    </row>
    <row r="400" spans="11:11" ht="12" customHeight="1">
      <c r="K400" s="15"/>
    </row>
    <row r="401" spans="11:11" ht="12" customHeight="1">
      <c r="K401" s="15"/>
    </row>
    <row r="402" spans="11:11" ht="12" customHeight="1">
      <c r="K402" s="15"/>
    </row>
    <row r="403" spans="11:11" ht="12" customHeight="1">
      <c r="K403" s="15"/>
    </row>
    <row r="404" spans="11:11" ht="12" customHeight="1">
      <c r="K404" s="15"/>
    </row>
    <row r="405" spans="11:11" ht="12" customHeight="1">
      <c r="K405" s="15"/>
    </row>
    <row r="406" spans="11:11" ht="12" customHeight="1">
      <c r="K406" s="15"/>
    </row>
    <row r="407" spans="11:11" ht="12" customHeight="1">
      <c r="K407" s="15"/>
    </row>
    <row r="408" spans="11:11" ht="12" customHeight="1">
      <c r="K408" s="15"/>
    </row>
    <row r="409" spans="11:11" ht="12" customHeight="1">
      <c r="K409" s="15"/>
    </row>
    <row r="410" spans="11:11" ht="12" customHeight="1">
      <c r="K410" s="15"/>
    </row>
    <row r="411" spans="11:11" ht="12" customHeight="1">
      <c r="K411" s="15"/>
    </row>
    <row r="412" spans="11:11" ht="12" customHeight="1">
      <c r="K412" s="15"/>
    </row>
    <row r="413" spans="11:11" ht="12" customHeight="1">
      <c r="K413" s="15"/>
    </row>
    <row r="414" spans="11:11" ht="12" customHeight="1">
      <c r="K414" s="15"/>
    </row>
    <row r="415" spans="11:11" ht="12" customHeight="1">
      <c r="K415" s="15"/>
    </row>
    <row r="416" spans="11:11" ht="12" customHeight="1">
      <c r="K416" s="15"/>
    </row>
    <row r="417" spans="11:11" ht="12" customHeight="1">
      <c r="K417" s="15"/>
    </row>
    <row r="418" spans="11:11" ht="12" customHeight="1">
      <c r="K418" s="15"/>
    </row>
    <row r="419" spans="11:11" ht="12" customHeight="1">
      <c r="K419" s="15"/>
    </row>
    <row r="420" spans="11:11" ht="12" customHeight="1">
      <c r="K420" s="15"/>
    </row>
    <row r="421" spans="11:11" ht="12" customHeight="1">
      <c r="K421" s="15"/>
    </row>
    <row r="422" spans="11:11" ht="12" customHeight="1">
      <c r="K422" s="15"/>
    </row>
    <row r="423" spans="11:11" ht="12" customHeight="1">
      <c r="K423" s="15"/>
    </row>
    <row r="424" spans="11:11" ht="12" customHeight="1">
      <c r="K424" s="15"/>
    </row>
    <row r="425" spans="11:11" ht="12" customHeight="1">
      <c r="K425" s="15"/>
    </row>
    <row r="426" spans="11:11" ht="12" customHeight="1">
      <c r="K426" s="15"/>
    </row>
    <row r="427" spans="11:11" ht="12" customHeight="1">
      <c r="K427" s="15"/>
    </row>
    <row r="428" spans="11:11" ht="12" customHeight="1">
      <c r="K428" s="15"/>
    </row>
    <row r="429" spans="11:11" ht="12" customHeight="1">
      <c r="K429" s="15"/>
    </row>
    <row r="430" spans="11:11" ht="12" customHeight="1">
      <c r="K430" s="15"/>
    </row>
    <row r="431" spans="11:11" ht="12" customHeight="1">
      <c r="K431" s="15"/>
    </row>
    <row r="432" spans="11:11" ht="12" customHeight="1">
      <c r="K432" s="15"/>
    </row>
    <row r="433" spans="11:11" ht="12" customHeight="1">
      <c r="K433" s="15"/>
    </row>
    <row r="434" spans="11:11" ht="12" customHeight="1">
      <c r="K434" s="15"/>
    </row>
    <row r="435" spans="11:11" ht="12" customHeight="1">
      <c r="K435" s="15"/>
    </row>
    <row r="436" spans="11:11" ht="12" customHeight="1">
      <c r="K436" s="15"/>
    </row>
    <row r="437" spans="11:11" ht="12" customHeight="1">
      <c r="K437" s="15"/>
    </row>
    <row r="438" spans="11:11" ht="12" customHeight="1">
      <c r="K438" s="15"/>
    </row>
    <row r="439" spans="11:11" ht="12" customHeight="1">
      <c r="K439" s="15"/>
    </row>
    <row r="440" spans="11:11" ht="12" customHeight="1">
      <c r="K440" s="15"/>
    </row>
    <row r="441" spans="11:11" ht="12" customHeight="1">
      <c r="K441" s="15"/>
    </row>
    <row r="442" spans="11:11" ht="12" customHeight="1">
      <c r="K442" s="15"/>
    </row>
    <row r="443" spans="11:11" ht="12" customHeight="1">
      <c r="K443" s="15"/>
    </row>
    <row r="444" spans="11:11" ht="12" customHeight="1">
      <c r="K444" s="15"/>
    </row>
    <row r="445" spans="11:11" ht="12" customHeight="1">
      <c r="K445" s="15"/>
    </row>
    <row r="446" spans="11:11" ht="12" customHeight="1">
      <c r="K446" s="15"/>
    </row>
    <row r="447" spans="11:11" ht="12" customHeight="1">
      <c r="K447" s="15"/>
    </row>
    <row r="448" spans="11:11" ht="12" customHeight="1">
      <c r="K448" s="15"/>
    </row>
    <row r="449" spans="11:11" ht="12" customHeight="1">
      <c r="K449" s="15"/>
    </row>
    <row r="450" spans="11:11" ht="12" customHeight="1">
      <c r="K450" s="15"/>
    </row>
    <row r="451" spans="11:11" ht="12" customHeight="1">
      <c r="K451" s="15"/>
    </row>
    <row r="452" spans="11:11" ht="12" customHeight="1">
      <c r="K452" s="15"/>
    </row>
    <row r="453" spans="11:11" ht="12" customHeight="1">
      <c r="K453" s="15"/>
    </row>
    <row r="454" spans="11:11" ht="12" customHeight="1">
      <c r="K454" s="15"/>
    </row>
    <row r="455" spans="11:11" ht="12" customHeight="1">
      <c r="K455" s="15"/>
    </row>
    <row r="456" spans="11:11" ht="12" customHeight="1">
      <c r="K456" s="15"/>
    </row>
    <row r="457" spans="11:11" ht="12" customHeight="1">
      <c r="K457" s="15"/>
    </row>
    <row r="458" spans="11:11" ht="12" customHeight="1">
      <c r="K458" s="15"/>
    </row>
    <row r="459" spans="11:11" ht="12" customHeight="1">
      <c r="K459" s="15"/>
    </row>
    <row r="460" spans="11:11" ht="12" customHeight="1">
      <c r="K460" s="15"/>
    </row>
    <row r="461" spans="11:11" ht="12" customHeight="1">
      <c r="K461" s="15"/>
    </row>
    <row r="462" spans="11:11" ht="12" customHeight="1">
      <c r="K462" s="15"/>
    </row>
    <row r="463" spans="11:11" ht="12" customHeight="1">
      <c r="K463" s="15"/>
    </row>
    <row r="464" spans="11:11" ht="12" customHeight="1">
      <c r="K464" s="15"/>
    </row>
    <row r="465" spans="11:11" ht="12" customHeight="1">
      <c r="K465" s="15"/>
    </row>
    <row r="466" spans="11:11" ht="12" customHeight="1">
      <c r="K466" s="15"/>
    </row>
    <row r="467" spans="11:11" ht="12" customHeight="1">
      <c r="K467" s="15"/>
    </row>
    <row r="468" spans="11:11" ht="12" customHeight="1">
      <c r="K468" s="15"/>
    </row>
    <row r="469" spans="11:11" ht="12" customHeight="1">
      <c r="K469" s="15"/>
    </row>
    <row r="470" spans="11:11" ht="12" customHeight="1">
      <c r="K470" s="15"/>
    </row>
    <row r="471" spans="11:11" ht="12" customHeight="1">
      <c r="K471" s="15"/>
    </row>
    <row r="472" spans="11:11" ht="12" customHeight="1">
      <c r="K472" s="15"/>
    </row>
    <row r="473" spans="11:11" ht="12" customHeight="1">
      <c r="K473" s="15"/>
    </row>
    <row r="474" spans="11:11" ht="12" customHeight="1">
      <c r="K474" s="15"/>
    </row>
    <row r="475" spans="11:11" ht="12" customHeight="1">
      <c r="K475" s="15"/>
    </row>
    <row r="476" spans="11:11" ht="12" customHeight="1">
      <c r="K476" s="15"/>
    </row>
    <row r="477" spans="11:11" ht="12" customHeight="1">
      <c r="K477" s="15"/>
    </row>
    <row r="478" spans="11:11" ht="12" customHeight="1">
      <c r="K478" s="15"/>
    </row>
    <row r="479" spans="11:11" ht="12" customHeight="1">
      <c r="K479" s="15"/>
    </row>
    <row r="480" spans="11:11" ht="12" customHeight="1">
      <c r="K480" s="15"/>
    </row>
    <row r="481" spans="11:11" ht="12" customHeight="1">
      <c r="K481" s="15"/>
    </row>
    <row r="482" spans="11:11" ht="12" customHeight="1">
      <c r="K482" s="15"/>
    </row>
    <row r="483" spans="11:11" ht="12" customHeight="1">
      <c r="K483" s="15"/>
    </row>
    <row r="484" spans="11:11" ht="12" customHeight="1">
      <c r="K484" s="15"/>
    </row>
    <row r="485" spans="11:11" ht="12" customHeight="1">
      <c r="K485" s="15"/>
    </row>
    <row r="486" spans="11:11" ht="12" customHeight="1">
      <c r="K486" s="15"/>
    </row>
    <row r="487" spans="11:11" ht="12" customHeight="1">
      <c r="K487" s="15"/>
    </row>
    <row r="488" spans="11:11" ht="12" customHeight="1">
      <c r="K488" s="15"/>
    </row>
    <row r="489" spans="11:11" ht="12" customHeight="1">
      <c r="K489" s="15"/>
    </row>
    <row r="490" spans="11:11" ht="12" customHeight="1">
      <c r="K490" s="15"/>
    </row>
    <row r="491" spans="11:11" ht="12" customHeight="1">
      <c r="K491" s="15"/>
    </row>
    <row r="492" spans="11:11" ht="12" customHeight="1">
      <c r="K492" s="15"/>
    </row>
    <row r="493" spans="11:11" ht="12" customHeight="1">
      <c r="K493" s="15"/>
    </row>
    <row r="494" spans="11:11" ht="12" customHeight="1">
      <c r="K494" s="15"/>
    </row>
    <row r="495" spans="11:11" ht="12" customHeight="1">
      <c r="K495" s="15"/>
    </row>
    <row r="496" spans="11:11" ht="12" customHeight="1">
      <c r="K496" s="15"/>
    </row>
    <row r="497" spans="11:11" ht="12" customHeight="1">
      <c r="K497" s="15"/>
    </row>
    <row r="498" spans="11:11" ht="12" customHeight="1">
      <c r="K498" s="15"/>
    </row>
    <row r="499" spans="11:11" ht="12" customHeight="1">
      <c r="K499" s="15"/>
    </row>
    <row r="500" spans="11:11" ht="12" customHeight="1">
      <c r="K500" s="15"/>
    </row>
    <row r="501" spans="11:11" ht="12" customHeight="1">
      <c r="K501" s="15"/>
    </row>
    <row r="502" spans="11:11" ht="12" customHeight="1">
      <c r="K502" s="15"/>
    </row>
    <row r="503" spans="11:11" ht="12" customHeight="1">
      <c r="K503" s="15"/>
    </row>
    <row r="504" spans="11:11" ht="12" customHeight="1">
      <c r="K504" s="15"/>
    </row>
    <row r="505" spans="11:11" ht="12" customHeight="1">
      <c r="K505" s="15"/>
    </row>
    <row r="506" spans="11:11" ht="12" customHeight="1">
      <c r="K506" s="15"/>
    </row>
    <row r="507" spans="11:11" ht="12" customHeight="1">
      <c r="K507" s="15"/>
    </row>
    <row r="508" spans="11:11" ht="12" customHeight="1">
      <c r="K508" s="15"/>
    </row>
    <row r="509" spans="11:11" ht="12" customHeight="1">
      <c r="K509" s="15"/>
    </row>
    <row r="510" spans="11:11" ht="12" customHeight="1">
      <c r="K510" s="15"/>
    </row>
    <row r="511" spans="11:11" ht="12" customHeight="1">
      <c r="K511" s="15"/>
    </row>
    <row r="512" spans="11:11" ht="12" customHeight="1">
      <c r="K512" s="15"/>
    </row>
    <row r="513" spans="11:11" ht="12" customHeight="1">
      <c r="K513" s="15"/>
    </row>
    <row r="514" spans="11:11" ht="12" customHeight="1">
      <c r="K514" s="15"/>
    </row>
    <row r="515" spans="11:11" ht="12" customHeight="1">
      <c r="K515" s="15"/>
    </row>
    <row r="516" spans="11:11" ht="12" customHeight="1">
      <c r="K516" s="15"/>
    </row>
    <row r="517" spans="11:11" ht="12" customHeight="1">
      <c r="K517" s="15"/>
    </row>
    <row r="518" spans="11:11" ht="12" customHeight="1">
      <c r="K518" s="15"/>
    </row>
    <row r="519" spans="11:11" ht="12" customHeight="1">
      <c r="K519" s="15"/>
    </row>
    <row r="520" spans="11:11" ht="12" customHeight="1">
      <c r="K520" s="15"/>
    </row>
    <row r="521" spans="11:11" ht="12" customHeight="1">
      <c r="K521" s="15"/>
    </row>
    <row r="522" spans="11:11" ht="12" customHeight="1">
      <c r="K522" s="15"/>
    </row>
    <row r="523" spans="11:11" ht="12" customHeight="1">
      <c r="K523" s="15"/>
    </row>
    <row r="524" spans="11:11" ht="12" customHeight="1">
      <c r="K524" s="15"/>
    </row>
    <row r="525" spans="11:11" ht="12" customHeight="1">
      <c r="K525" s="15"/>
    </row>
    <row r="526" spans="11:11" ht="12" customHeight="1">
      <c r="K526" s="15"/>
    </row>
    <row r="527" spans="11:11" ht="12" customHeight="1">
      <c r="K527" s="15"/>
    </row>
    <row r="528" spans="11:11" ht="12" customHeight="1">
      <c r="K528" s="15"/>
    </row>
    <row r="529" spans="11:11" ht="12" customHeight="1">
      <c r="K529" s="15"/>
    </row>
    <row r="530" spans="11:11" ht="12" customHeight="1">
      <c r="K530" s="15"/>
    </row>
    <row r="531" spans="11:11" ht="12" customHeight="1">
      <c r="K531" s="15"/>
    </row>
    <row r="532" spans="11:11" ht="12" customHeight="1">
      <c r="K532" s="15"/>
    </row>
    <row r="533" spans="11:11" ht="12" customHeight="1">
      <c r="K533" s="15"/>
    </row>
    <row r="534" spans="11:11" ht="12" customHeight="1">
      <c r="K534" s="15"/>
    </row>
    <row r="535" spans="11:11" ht="12" customHeight="1">
      <c r="K535" s="15"/>
    </row>
    <row r="536" spans="11:11" ht="12" customHeight="1">
      <c r="K536" s="15"/>
    </row>
    <row r="537" spans="11:11" ht="12" customHeight="1">
      <c r="K537" s="15"/>
    </row>
    <row r="538" spans="11:11" ht="12" customHeight="1">
      <c r="K538" s="15"/>
    </row>
    <row r="539" spans="11:11" ht="12" customHeight="1">
      <c r="K539" s="15"/>
    </row>
    <row r="540" spans="11:11" ht="12" customHeight="1">
      <c r="K540" s="15"/>
    </row>
    <row r="541" spans="11:11" ht="12" customHeight="1">
      <c r="K541" s="15"/>
    </row>
    <row r="542" spans="11:11" ht="12" customHeight="1">
      <c r="K542" s="15"/>
    </row>
    <row r="543" spans="11:11" ht="12" customHeight="1">
      <c r="K543" s="15"/>
    </row>
    <row r="544" spans="11:11" ht="12" customHeight="1">
      <c r="K544" s="15"/>
    </row>
    <row r="545" spans="11:11" ht="12" customHeight="1">
      <c r="K545" s="15"/>
    </row>
    <row r="546" spans="11:11" ht="12" customHeight="1">
      <c r="K546" s="15"/>
    </row>
    <row r="547" spans="11:11" ht="12" customHeight="1">
      <c r="K547" s="15"/>
    </row>
    <row r="548" spans="11:11" ht="12" customHeight="1">
      <c r="K548" s="15"/>
    </row>
    <row r="549" spans="11:11" ht="12" customHeight="1">
      <c r="K549" s="15"/>
    </row>
    <row r="550" spans="11:11" ht="12" customHeight="1">
      <c r="K550" s="15"/>
    </row>
    <row r="551" spans="11:11" ht="12" customHeight="1">
      <c r="K551" s="15"/>
    </row>
    <row r="552" spans="11:11" ht="12" customHeight="1">
      <c r="K552" s="15"/>
    </row>
    <row r="553" spans="11:11" ht="12" customHeight="1">
      <c r="K553" s="15"/>
    </row>
    <row r="554" spans="11:11" ht="12" customHeight="1">
      <c r="K554" s="15"/>
    </row>
    <row r="555" spans="11:11" ht="12" customHeight="1">
      <c r="K555" s="15"/>
    </row>
    <row r="556" spans="11:11" ht="12" customHeight="1">
      <c r="K556" s="15"/>
    </row>
    <row r="557" spans="11:11" ht="12" customHeight="1">
      <c r="K557" s="15"/>
    </row>
    <row r="558" spans="11:11" ht="12" customHeight="1">
      <c r="K558" s="15"/>
    </row>
    <row r="559" spans="11:11" ht="12" customHeight="1">
      <c r="K559" s="15"/>
    </row>
    <row r="560" spans="11:11" ht="12" customHeight="1">
      <c r="K560" s="15"/>
    </row>
    <row r="561" spans="11:11" ht="12" customHeight="1">
      <c r="K561" s="15"/>
    </row>
    <row r="562" spans="11:11" ht="12" customHeight="1">
      <c r="K562" s="15"/>
    </row>
    <row r="563" spans="11:11" ht="12" customHeight="1">
      <c r="K563" s="15"/>
    </row>
    <row r="564" spans="11:11" ht="12" customHeight="1">
      <c r="K564" s="15"/>
    </row>
    <row r="565" spans="11:11" ht="12" customHeight="1">
      <c r="K565" s="15"/>
    </row>
    <row r="566" spans="11:11" ht="12" customHeight="1">
      <c r="K566" s="15"/>
    </row>
    <row r="567" spans="11:11" ht="12" customHeight="1">
      <c r="K567" s="15"/>
    </row>
    <row r="568" spans="11:11" ht="12" customHeight="1">
      <c r="K568" s="15"/>
    </row>
    <row r="569" spans="11:11" ht="12" customHeight="1">
      <c r="K569" s="15"/>
    </row>
    <row r="570" spans="11:11" ht="12" customHeight="1">
      <c r="K570" s="15"/>
    </row>
    <row r="571" spans="11:11" ht="12" customHeight="1">
      <c r="K571" s="15"/>
    </row>
    <row r="572" spans="11:11" ht="12" customHeight="1">
      <c r="K572" s="15"/>
    </row>
    <row r="573" spans="11:11" ht="12" customHeight="1">
      <c r="K573" s="15"/>
    </row>
    <row r="574" spans="11:11" ht="12" customHeight="1">
      <c r="K574" s="15"/>
    </row>
    <row r="575" spans="11:11" ht="12" customHeight="1">
      <c r="K575" s="15"/>
    </row>
    <row r="576" spans="11:11" ht="12" customHeight="1">
      <c r="K576" s="15"/>
    </row>
    <row r="577" spans="11:11" ht="12" customHeight="1">
      <c r="K577" s="15"/>
    </row>
    <row r="578" spans="11:11" ht="12" customHeight="1">
      <c r="K578" s="15"/>
    </row>
    <row r="579" spans="11:11" ht="12" customHeight="1">
      <c r="K579" s="15"/>
    </row>
    <row r="580" spans="11:11" ht="12" customHeight="1">
      <c r="K580" s="15"/>
    </row>
    <row r="581" spans="11:11" ht="12" customHeight="1">
      <c r="K581" s="15"/>
    </row>
    <row r="582" spans="11:11" ht="12" customHeight="1">
      <c r="K582" s="15"/>
    </row>
    <row r="583" spans="11:11" ht="12" customHeight="1">
      <c r="K583" s="15"/>
    </row>
    <row r="584" spans="11:11" ht="12" customHeight="1">
      <c r="K584" s="15"/>
    </row>
    <row r="585" spans="11:11" ht="12" customHeight="1">
      <c r="K585" s="15"/>
    </row>
    <row r="586" spans="11:11" ht="12" customHeight="1">
      <c r="K586" s="15"/>
    </row>
    <row r="587" spans="11:11" ht="12" customHeight="1">
      <c r="K587" s="15"/>
    </row>
    <row r="588" spans="11:11" ht="12" customHeight="1">
      <c r="K588" s="15"/>
    </row>
    <row r="589" spans="11:11" ht="12" customHeight="1">
      <c r="K589" s="15"/>
    </row>
    <row r="590" spans="11:11" ht="12" customHeight="1">
      <c r="K590" s="15"/>
    </row>
    <row r="591" spans="11:11" ht="12" customHeight="1">
      <c r="K591" s="15"/>
    </row>
    <row r="592" spans="11:11" ht="12" customHeight="1">
      <c r="K592" s="15"/>
    </row>
    <row r="593" spans="11:11" ht="12" customHeight="1">
      <c r="K593" s="15"/>
    </row>
    <row r="594" spans="11:11" ht="12" customHeight="1">
      <c r="K594" s="15"/>
    </row>
    <row r="595" spans="11:11" ht="12" customHeight="1">
      <c r="K595" s="15"/>
    </row>
    <row r="596" spans="11:11" ht="12" customHeight="1">
      <c r="K596" s="15"/>
    </row>
    <row r="597" spans="11:11" ht="12" customHeight="1">
      <c r="K597" s="15"/>
    </row>
    <row r="598" spans="11:11" ht="12" customHeight="1">
      <c r="K598" s="15"/>
    </row>
    <row r="599" spans="11:11" ht="12" customHeight="1">
      <c r="K599" s="15"/>
    </row>
    <row r="600" spans="11:11" ht="12" customHeight="1">
      <c r="K600" s="15"/>
    </row>
    <row r="601" spans="11:11" ht="12" customHeight="1">
      <c r="K601" s="15"/>
    </row>
    <row r="602" spans="11:11" ht="12" customHeight="1">
      <c r="K602" s="15"/>
    </row>
    <row r="603" spans="11:11" ht="12" customHeight="1">
      <c r="K603" s="15"/>
    </row>
    <row r="604" spans="11:11" ht="12" customHeight="1">
      <c r="K604" s="15"/>
    </row>
    <row r="605" spans="11:11" ht="12" customHeight="1">
      <c r="K605" s="15"/>
    </row>
    <row r="606" spans="11:11" ht="12" customHeight="1">
      <c r="K606" s="15"/>
    </row>
    <row r="607" spans="11:11" ht="12" customHeight="1">
      <c r="K607" s="15"/>
    </row>
    <row r="608" spans="11:11" ht="12" customHeight="1">
      <c r="K608" s="15"/>
    </row>
    <row r="609" spans="11:11" ht="12" customHeight="1">
      <c r="K609" s="15"/>
    </row>
    <row r="610" spans="11:11" ht="12" customHeight="1">
      <c r="K610" s="15"/>
    </row>
    <row r="611" spans="11:11" ht="12" customHeight="1">
      <c r="K611" s="15"/>
    </row>
    <row r="612" spans="11:11" ht="12" customHeight="1">
      <c r="K612" s="15"/>
    </row>
    <row r="613" spans="11:11" ht="12" customHeight="1">
      <c r="K613" s="15"/>
    </row>
    <row r="614" spans="11:11" ht="12" customHeight="1">
      <c r="K614" s="15"/>
    </row>
    <row r="615" spans="11:11" ht="12" customHeight="1">
      <c r="K615" s="15"/>
    </row>
    <row r="616" spans="11:11" ht="12" customHeight="1">
      <c r="K616" s="15"/>
    </row>
    <row r="617" spans="11:11" ht="12" customHeight="1">
      <c r="K617" s="15"/>
    </row>
    <row r="618" spans="11:11" ht="12" customHeight="1">
      <c r="K618" s="15"/>
    </row>
    <row r="619" spans="11:11" ht="12" customHeight="1">
      <c r="K619" s="15"/>
    </row>
    <row r="620" spans="11:11" ht="12" customHeight="1">
      <c r="K620" s="15"/>
    </row>
    <row r="621" spans="11:11" ht="12" customHeight="1">
      <c r="K621" s="15"/>
    </row>
    <row r="622" spans="11:11" ht="12" customHeight="1">
      <c r="K622" s="15"/>
    </row>
    <row r="623" spans="11:11" ht="12" customHeight="1">
      <c r="K623" s="15"/>
    </row>
    <row r="624" spans="11:11" ht="12" customHeight="1">
      <c r="K624" s="15"/>
    </row>
    <row r="625" spans="11:11" ht="12" customHeight="1">
      <c r="K625" s="15"/>
    </row>
    <row r="626" spans="11:11" ht="12" customHeight="1">
      <c r="K626" s="15"/>
    </row>
    <row r="627" spans="11:11" ht="12" customHeight="1">
      <c r="K627" s="15"/>
    </row>
    <row r="628" spans="11:11" ht="12" customHeight="1">
      <c r="K628" s="15"/>
    </row>
    <row r="629" spans="11:11" ht="12" customHeight="1">
      <c r="K629" s="15"/>
    </row>
    <row r="630" spans="11:11" ht="12" customHeight="1">
      <c r="K630" s="15"/>
    </row>
    <row r="631" spans="11:11" ht="12" customHeight="1">
      <c r="K631" s="15"/>
    </row>
    <row r="632" spans="11:11" ht="12" customHeight="1">
      <c r="K632" s="15"/>
    </row>
    <row r="633" spans="11:11" ht="12" customHeight="1">
      <c r="K633" s="15"/>
    </row>
    <row r="634" spans="11:11" ht="12" customHeight="1">
      <c r="K634" s="15"/>
    </row>
    <row r="635" spans="11:11" ht="12" customHeight="1">
      <c r="K635" s="15"/>
    </row>
    <row r="636" spans="11:11" ht="12" customHeight="1">
      <c r="K636" s="15"/>
    </row>
    <row r="637" spans="11:11" ht="12" customHeight="1">
      <c r="K637" s="15"/>
    </row>
    <row r="638" spans="11:11" ht="12" customHeight="1">
      <c r="K638" s="15"/>
    </row>
    <row r="639" spans="11:11" ht="12" customHeight="1">
      <c r="K639" s="15"/>
    </row>
    <row r="640" spans="11:11" ht="12" customHeight="1">
      <c r="K640" s="15"/>
    </row>
    <row r="641" spans="11:11" ht="12" customHeight="1">
      <c r="K641" s="15"/>
    </row>
    <row r="642" spans="11:11" ht="12" customHeight="1">
      <c r="K642" s="15"/>
    </row>
    <row r="643" spans="11:11" ht="12" customHeight="1">
      <c r="K643" s="15"/>
    </row>
    <row r="644" spans="11:11" ht="12" customHeight="1">
      <c r="K644" s="15"/>
    </row>
    <row r="645" spans="11:11" ht="12" customHeight="1">
      <c r="K645" s="15"/>
    </row>
    <row r="646" spans="11:11" ht="12" customHeight="1">
      <c r="K646" s="15"/>
    </row>
    <row r="647" spans="11:11" ht="12" customHeight="1">
      <c r="K647" s="15"/>
    </row>
    <row r="648" spans="11:11" ht="12" customHeight="1">
      <c r="K648" s="15"/>
    </row>
    <row r="649" spans="11:11" ht="12" customHeight="1">
      <c r="K649" s="15"/>
    </row>
    <row r="650" spans="11:11" ht="12" customHeight="1">
      <c r="K650" s="15"/>
    </row>
    <row r="651" spans="11:11" ht="12" customHeight="1">
      <c r="K651" s="15"/>
    </row>
    <row r="652" spans="11:11" ht="12" customHeight="1">
      <c r="K652" s="15"/>
    </row>
    <row r="653" spans="11:11" ht="12" customHeight="1">
      <c r="K653" s="15"/>
    </row>
    <row r="654" spans="11:11" ht="12" customHeight="1">
      <c r="K654" s="15"/>
    </row>
    <row r="655" spans="11:11" ht="12" customHeight="1">
      <c r="K655" s="15"/>
    </row>
    <row r="656" spans="11:11" ht="12" customHeight="1">
      <c r="K656" s="15"/>
    </row>
    <row r="657" spans="11:11" ht="12" customHeight="1">
      <c r="K657" s="15"/>
    </row>
    <row r="658" spans="11:11" ht="12" customHeight="1">
      <c r="K658" s="15"/>
    </row>
    <row r="659" spans="11:11" ht="12" customHeight="1">
      <c r="K659" s="15"/>
    </row>
    <row r="660" spans="11:11" ht="12" customHeight="1">
      <c r="K660" s="15"/>
    </row>
    <row r="661" spans="11:11" ht="12" customHeight="1">
      <c r="K661" s="15"/>
    </row>
    <row r="662" spans="11:11" ht="12" customHeight="1">
      <c r="K662" s="15"/>
    </row>
    <row r="663" spans="11:11" ht="12" customHeight="1">
      <c r="K663" s="15"/>
    </row>
    <row r="664" spans="11:11" ht="12" customHeight="1">
      <c r="K664" s="15"/>
    </row>
    <row r="665" spans="11:11" ht="12" customHeight="1">
      <c r="K665" s="15"/>
    </row>
    <row r="666" spans="11:11" ht="12" customHeight="1">
      <c r="K666" s="15"/>
    </row>
    <row r="667" spans="11:11" ht="12" customHeight="1">
      <c r="K667" s="15"/>
    </row>
    <row r="668" spans="11:11" ht="12" customHeight="1">
      <c r="K668" s="15"/>
    </row>
    <row r="669" spans="11:11" ht="12" customHeight="1">
      <c r="K669" s="15"/>
    </row>
    <row r="670" spans="11:11" ht="12" customHeight="1">
      <c r="K670" s="15"/>
    </row>
    <row r="671" spans="11:11" ht="12" customHeight="1">
      <c r="K671" s="15"/>
    </row>
    <row r="672" spans="11:11" ht="12" customHeight="1">
      <c r="K672" s="15"/>
    </row>
    <row r="673" spans="11:11" ht="12" customHeight="1">
      <c r="K673" s="15"/>
    </row>
    <row r="674" spans="11:11" ht="12" customHeight="1">
      <c r="K674" s="15"/>
    </row>
    <row r="675" spans="11:11" ht="12" customHeight="1">
      <c r="K675" s="15"/>
    </row>
    <row r="676" spans="11:11" ht="12" customHeight="1">
      <c r="K676" s="15"/>
    </row>
    <row r="677" spans="11:11" ht="12" customHeight="1">
      <c r="K677" s="15"/>
    </row>
    <row r="678" spans="11:11" ht="12" customHeight="1">
      <c r="K678" s="15"/>
    </row>
    <row r="679" spans="11:11" ht="12" customHeight="1">
      <c r="K679" s="15"/>
    </row>
    <row r="680" spans="11:11" ht="12" customHeight="1">
      <c r="K680" s="15"/>
    </row>
    <row r="681" spans="11:11" ht="12" customHeight="1">
      <c r="K681" s="15"/>
    </row>
    <row r="682" spans="11:11" ht="12" customHeight="1">
      <c r="K682" s="15"/>
    </row>
    <row r="683" spans="11:11" ht="12" customHeight="1">
      <c r="K683" s="15"/>
    </row>
    <row r="684" spans="11:11" ht="12" customHeight="1">
      <c r="K684" s="15"/>
    </row>
    <row r="685" spans="11:11" ht="12" customHeight="1">
      <c r="K685" s="15"/>
    </row>
    <row r="686" spans="11:11" ht="12" customHeight="1">
      <c r="K686" s="15"/>
    </row>
    <row r="687" spans="11:11" ht="12" customHeight="1">
      <c r="K687" s="15"/>
    </row>
    <row r="688" spans="11:11" ht="12" customHeight="1">
      <c r="K688" s="15"/>
    </row>
    <row r="689" spans="11:11" ht="12" customHeight="1">
      <c r="K689" s="15"/>
    </row>
    <row r="690" spans="11:11" ht="12" customHeight="1">
      <c r="K690" s="15"/>
    </row>
    <row r="691" spans="11:11" ht="12" customHeight="1">
      <c r="K691" s="15"/>
    </row>
    <row r="692" spans="11:11" ht="12" customHeight="1">
      <c r="K692" s="15"/>
    </row>
    <row r="693" spans="11:11" ht="12" customHeight="1">
      <c r="K693" s="15"/>
    </row>
    <row r="694" spans="11:11" ht="12" customHeight="1">
      <c r="K694" s="15"/>
    </row>
    <row r="695" spans="11:11" ht="12" customHeight="1">
      <c r="K695" s="15"/>
    </row>
    <row r="696" spans="11:11" ht="12" customHeight="1">
      <c r="K696" s="15"/>
    </row>
    <row r="697" spans="11:11" ht="12" customHeight="1">
      <c r="K697" s="15"/>
    </row>
    <row r="698" spans="11:11" ht="12" customHeight="1">
      <c r="K698" s="15"/>
    </row>
    <row r="699" spans="11:11" ht="12" customHeight="1">
      <c r="K699" s="15"/>
    </row>
    <row r="700" spans="11:11" ht="12" customHeight="1">
      <c r="K700" s="15"/>
    </row>
    <row r="701" spans="11:11" ht="12" customHeight="1">
      <c r="K701" s="15"/>
    </row>
    <row r="702" spans="11:11" ht="12" customHeight="1">
      <c r="K702" s="15"/>
    </row>
    <row r="703" spans="11:11" ht="12" customHeight="1">
      <c r="K703" s="15"/>
    </row>
    <row r="704" spans="11:11" ht="12" customHeight="1">
      <c r="K704" s="15"/>
    </row>
    <row r="705" spans="11:11" ht="12" customHeight="1">
      <c r="K705" s="15"/>
    </row>
    <row r="706" spans="11:11" ht="12" customHeight="1">
      <c r="K706" s="15"/>
    </row>
    <row r="707" spans="11:11" ht="12" customHeight="1">
      <c r="K707" s="15"/>
    </row>
    <row r="708" spans="11:11" ht="12" customHeight="1">
      <c r="K708" s="15"/>
    </row>
    <row r="709" spans="11:11" ht="12" customHeight="1">
      <c r="K709" s="15"/>
    </row>
    <row r="710" spans="11:11" ht="12" customHeight="1">
      <c r="K710" s="15"/>
    </row>
    <row r="711" spans="11:11" ht="12" customHeight="1">
      <c r="K711" s="15"/>
    </row>
    <row r="712" spans="11:11" ht="12" customHeight="1">
      <c r="K712" s="15"/>
    </row>
    <row r="713" spans="11:11" ht="12" customHeight="1">
      <c r="K713" s="15"/>
    </row>
    <row r="714" spans="11:11" ht="12" customHeight="1">
      <c r="K714" s="15"/>
    </row>
    <row r="715" spans="11:11" ht="12" customHeight="1">
      <c r="K715" s="15"/>
    </row>
    <row r="716" spans="11:11" ht="12" customHeight="1">
      <c r="K716" s="15"/>
    </row>
    <row r="717" spans="11:11" ht="12" customHeight="1">
      <c r="K717" s="15"/>
    </row>
    <row r="718" spans="11:11" ht="12" customHeight="1">
      <c r="K718" s="15"/>
    </row>
    <row r="719" spans="11:11" ht="12" customHeight="1">
      <c r="K719" s="15"/>
    </row>
    <row r="720" spans="11:11" ht="12" customHeight="1">
      <c r="K720" s="15"/>
    </row>
    <row r="721" spans="11:11" ht="12" customHeight="1">
      <c r="K721" s="15"/>
    </row>
    <row r="722" spans="11:11" ht="12" customHeight="1">
      <c r="K722" s="15"/>
    </row>
    <row r="723" spans="11:11" ht="12" customHeight="1">
      <c r="K723" s="15"/>
    </row>
    <row r="724" spans="11:11" ht="12" customHeight="1">
      <c r="K724" s="15"/>
    </row>
    <row r="725" spans="11:11" ht="12" customHeight="1">
      <c r="K725" s="15"/>
    </row>
    <row r="726" spans="11:11" ht="12" customHeight="1">
      <c r="K726" s="15"/>
    </row>
    <row r="727" spans="11:11" ht="12" customHeight="1">
      <c r="K727" s="15"/>
    </row>
    <row r="728" spans="11:11" ht="12" customHeight="1">
      <c r="K728" s="15"/>
    </row>
    <row r="729" spans="11:11" ht="12" customHeight="1">
      <c r="K729" s="15"/>
    </row>
    <row r="730" spans="11:11" ht="12" customHeight="1">
      <c r="K730" s="15"/>
    </row>
    <row r="731" spans="11:11" ht="12" customHeight="1">
      <c r="K731" s="15"/>
    </row>
    <row r="732" spans="11:11" ht="12" customHeight="1">
      <c r="K732" s="15"/>
    </row>
    <row r="733" spans="11:11" ht="12" customHeight="1">
      <c r="K733" s="15"/>
    </row>
    <row r="734" spans="11:11" ht="12" customHeight="1">
      <c r="K734" s="15"/>
    </row>
    <row r="735" spans="11:11" ht="12" customHeight="1">
      <c r="K735" s="15"/>
    </row>
    <row r="736" spans="11:11" ht="12" customHeight="1">
      <c r="K736" s="15"/>
    </row>
    <row r="737" spans="11:11" ht="12" customHeight="1">
      <c r="K737" s="15"/>
    </row>
    <row r="738" spans="11:11" ht="12" customHeight="1">
      <c r="K738" s="15"/>
    </row>
    <row r="739" spans="11:11" ht="12" customHeight="1">
      <c r="K739" s="15"/>
    </row>
    <row r="740" spans="11:11" ht="12" customHeight="1">
      <c r="K740" s="15"/>
    </row>
    <row r="741" spans="11:11" ht="12" customHeight="1">
      <c r="K741" s="15"/>
    </row>
    <row r="742" spans="11:11" ht="12" customHeight="1">
      <c r="K742" s="15"/>
    </row>
    <row r="743" spans="11:11" ht="12" customHeight="1">
      <c r="K743" s="15"/>
    </row>
    <row r="744" spans="11:11" ht="12" customHeight="1">
      <c r="K744" s="15"/>
    </row>
    <row r="745" spans="11:11" ht="12" customHeight="1">
      <c r="K745" s="15"/>
    </row>
    <row r="746" spans="11:11" ht="12" customHeight="1">
      <c r="K746" s="15"/>
    </row>
    <row r="747" spans="11:11" ht="12" customHeight="1">
      <c r="K747" s="15"/>
    </row>
    <row r="748" spans="11:11" ht="12" customHeight="1">
      <c r="K748" s="15"/>
    </row>
    <row r="749" spans="11:11" ht="12" customHeight="1">
      <c r="K749" s="15"/>
    </row>
    <row r="750" spans="11:11" ht="12" customHeight="1">
      <c r="K750" s="15"/>
    </row>
    <row r="751" spans="11:11" ht="12" customHeight="1">
      <c r="K751" s="15"/>
    </row>
    <row r="752" spans="11:11" ht="12" customHeight="1">
      <c r="K752" s="15"/>
    </row>
    <row r="753" spans="11:11" ht="12" customHeight="1">
      <c r="K753" s="15"/>
    </row>
    <row r="754" spans="11:11" ht="12" customHeight="1">
      <c r="K754" s="15"/>
    </row>
    <row r="755" spans="11:11" ht="12" customHeight="1">
      <c r="K755" s="15"/>
    </row>
    <row r="756" spans="11:11" ht="12" customHeight="1">
      <c r="K756" s="15"/>
    </row>
    <row r="757" spans="11:11" ht="12" customHeight="1">
      <c r="K757" s="15"/>
    </row>
    <row r="758" spans="11:11" ht="12" customHeight="1">
      <c r="K758" s="15"/>
    </row>
    <row r="759" spans="11:11" ht="12" customHeight="1">
      <c r="K759" s="15"/>
    </row>
    <row r="760" spans="11:11" ht="12" customHeight="1">
      <c r="K760" s="15"/>
    </row>
    <row r="761" spans="11:11" ht="12" customHeight="1">
      <c r="K761" s="15"/>
    </row>
    <row r="762" spans="11:11" ht="12" customHeight="1">
      <c r="K762" s="15"/>
    </row>
    <row r="763" spans="11:11" ht="12" customHeight="1">
      <c r="K763" s="15"/>
    </row>
    <row r="764" spans="11:11" ht="12" customHeight="1">
      <c r="K764" s="15"/>
    </row>
    <row r="765" spans="11:11" ht="12" customHeight="1">
      <c r="K765" s="15"/>
    </row>
    <row r="766" spans="11:11" ht="12" customHeight="1">
      <c r="K766" s="15"/>
    </row>
    <row r="767" spans="11:11" ht="12" customHeight="1">
      <c r="K767" s="15"/>
    </row>
    <row r="768" spans="11:11" ht="12" customHeight="1">
      <c r="K768" s="15"/>
    </row>
    <row r="769" spans="11:11" ht="12" customHeight="1">
      <c r="K769" s="15"/>
    </row>
    <row r="770" spans="11:11" ht="12" customHeight="1">
      <c r="K770" s="15"/>
    </row>
    <row r="771" spans="11:11" ht="12" customHeight="1">
      <c r="K771" s="15"/>
    </row>
    <row r="772" spans="11:11" ht="12" customHeight="1">
      <c r="K772" s="15"/>
    </row>
    <row r="773" spans="11:11" ht="12" customHeight="1">
      <c r="K773" s="15"/>
    </row>
    <row r="774" spans="11:11" ht="12" customHeight="1">
      <c r="K774" s="15"/>
    </row>
    <row r="775" spans="11:11" ht="12" customHeight="1">
      <c r="K775" s="15"/>
    </row>
    <row r="776" spans="11:11" ht="12" customHeight="1">
      <c r="K776" s="15"/>
    </row>
    <row r="777" spans="11:11" ht="12" customHeight="1">
      <c r="K777" s="15"/>
    </row>
    <row r="778" spans="11:11" ht="12" customHeight="1">
      <c r="K778" s="15"/>
    </row>
    <row r="779" spans="11:11" ht="12" customHeight="1">
      <c r="K779" s="15"/>
    </row>
    <row r="780" spans="11:11" ht="12" customHeight="1">
      <c r="K780" s="15"/>
    </row>
    <row r="781" spans="11:11" ht="12" customHeight="1">
      <c r="K781" s="15"/>
    </row>
    <row r="782" spans="11:11" ht="12" customHeight="1">
      <c r="K782" s="15"/>
    </row>
    <row r="783" spans="11:11" ht="12" customHeight="1">
      <c r="K783" s="15"/>
    </row>
    <row r="784" spans="11:11" ht="12" customHeight="1">
      <c r="K784" s="15"/>
    </row>
    <row r="785" spans="11:11" ht="12" customHeight="1">
      <c r="K785" s="15"/>
    </row>
    <row r="786" spans="11:11" ht="12" customHeight="1">
      <c r="K786" s="15"/>
    </row>
    <row r="787" spans="11:11" ht="12" customHeight="1">
      <c r="K787" s="15"/>
    </row>
    <row r="788" spans="11:11" ht="12" customHeight="1">
      <c r="K788" s="15"/>
    </row>
    <row r="789" spans="11:11" ht="12" customHeight="1">
      <c r="K789" s="15"/>
    </row>
    <row r="790" spans="11:11" ht="12" customHeight="1">
      <c r="K790" s="15"/>
    </row>
    <row r="791" spans="11:11" ht="12" customHeight="1">
      <c r="K791" s="15"/>
    </row>
    <row r="792" spans="11:11" ht="12" customHeight="1">
      <c r="K792" s="15"/>
    </row>
    <row r="793" spans="11:11" ht="12" customHeight="1">
      <c r="K793" s="15"/>
    </row>
    <row r="794" spans="11:11" ht="12" customHeight="1">
      <c r="K794" s="15"/>
    </row>
    <row r="795" spans="11:11" ht="12" customHeight="1">
      <c r="K795" s="15"/>
    </row>
    <row r="796" spans="11:11" ht="12" customHeight="1">
      <c r="K796" s="15"/>
    </row>
    <row r="797" spans="11:11" ht="12" customHeight="1">
      <c r="K797" s="15"/>
    </row>
    <row r="798" spans="11:11" ht="12" customHeight="1">
      <c r="K798" s="15"/>
    </row>
    <row r="799" spans="11:11" ht="12" customHeight="1">
      <c r="K799" s="15"/>
    </row>
    <row r="800" spans="11:11" ht="12" customHeight="1">
      <c r="K800" s="15"/>
    </row>
    <row r="801" spans="11:11" ht="12" customHeight="1">
      <c r="K801" s="15"/>
    </row>
    <row r="802" spans="11:11" ht="12" customHeight="1">
      <c r="K802" s="15"/>
    </row>
    <row r="803" spans="11:11" ht="12" customHeight="1">
      <c r="K803" s="15"/>
    </row>
    <row r="804" spans="11:11" ht="12" customHeight="1">
      <c r="K804" s="15"/>
    </row>
    <row r="805" spans="11:11" ht="12" customHeight="1">
      <c r="K805" s="15"/>
    </row>
    <row r="806" spans="11:11" ht="12" customHeight="1">
      <c r="K806" s="15"/>
    </row>
    <row r="807" spans="11:11" ht="12" customHeight="1">
      <c r="K807" s="15"/>
    </row>
    <row r="808" spans="11:11" ht="12" customHeight="1">
      <c r="K808" s="15"/>
    </row>
    <row r="809" spans="11:11" ht="12" customHeight="1">
      <c r="K809" s="15"/>
    </row>
    <row r="810" spans="11:11" ht="12" customHeight="1">
      <c r="K810" s="15"/>
    </row>
    <row r="811" spans="11:11" ht="12" customHeight="1">
      <c r="K811" s="15"/>
    </row>
    <row r="812" spans="11:11" ht="12" customHeight="1">
      <c r="K812" s="15"/>
    </row>
    <row r="813" spans="11:11" ht="12" customHeight="1">
      <c r="K813" s="15"/>
    </row>
    <row r="814" spans="11:11" ht="12" customHeight="1">
      <c r="K814" s="15"/>
    </row>
    <row r="815" spans="11:11" ht="12" customHeight="1">
      <c r="K815" s="15"/>
    </row>
    <row r="816" spans="11:11" ht="12" customHeight="1">
      <c r="K816" s="15"/>
    </row>
    <row r="817" spans="11:11" ht="12" customHeight="1">
      <c r="K817" s="15"/>
    </row>
    <row r="818" spans="11:11" ht="12" customHeight="1">
      <c r="K818" s="15"/>
    </row>
    <row r="819" spans="11:11" ht="12" customHeight="1">
      <c r="K819" s="15"/>
    </row>
    <row r="820" spans="11:11" ht="12" customHeight="1">
      <c r="K820" s="15"/>
    </row>
    <row r="821" spans="11:11" ht="12" customHeight="1">
      <c r="K821" s="15"/>
    </row>
    <row r="822" spans="11:11" ht="12" customHeight="1">
      <c r="K822" s="15"/>
    </row>
    <row r="823" spans="11:11" ht="12" customHeight="1">
      <c r="K823" s="15"/>
    </row>
    <row r="824" spans="11:11" ht="12" customHeight="1">
      <c r="K824" s="15"/>
    </row>
    <row r="825" spans="11:11" ht="12" customHeight="1">
      <c r="K825" s="15"/>
    </row>
    <row r="826" spans="11:11" ht="12" customHeight="1">
      <c r="K826" s="15"/>
    </row>
    <row r="827" spans="11:11" ht="12" customHeight="1">
      <c r="K827" s="15"/>
    </row>
    <row r="828" spans="11:11" ht="12" customHeight="1">
      <c r="K828" s="15"/>
    </row>
    <row r="829" spans="11:11" ht="12" customHeight="1">
      <c r="K829" s="15"/>
    </row>
    <row r="830" spans="11:11" ht="12" customHeight="1">
      <c r="K830" s="15"/>
    </row>
    <row r="831" spans="11:11" ht="12" customHeight="1">
      <c r="K831" s="15"/>
    </row>
    <row r="832" spans="11:11" ht="12" customHeight="1">
      <c r="K832" s="15"/>
    </row>
    <row r="833" spans="11:11" ht="12" customHeight="1">
      <c r="K833" s="15"/>
    </row>
    <row r="834" spans="11:11" ht="12" customHeight="1">
      <c r="K834" s="15"/>
    </row>
    <row r="835" spans="11:11" ht="12" customHeight="1">
      <c r="K835" s="15"/>
    </row>
    <row r="836" spans="11:11" ht="12" customHeight="1">
      <c r="K836" s="15"/>
    </row>
    <row r="837" spans="11:11" ht="12" customHeight="1">
      <c r="K837" s="15"/>
    </row>
    <row r="838" spans="11:11" ht="12" customHeight="1">
      <c r="K838" s="15"/>
    </row>
    <row r="839" spans="11:11" ht="12" customHeight="1">
      <c r="K839" s="15"/>
    </row>
    <row r="840" spans="11:11" ht="12" customHeight="1">
      <c r="K840" s="15"/>
    </row>
    <row r="841" spans="11:11" ht="12" customHeight="1">
      <c r="K841" s="15"/>
    </row>
    <row r="842" spans="11:11" ht="12" customHeight="1">
      <c r="K842" s="15"/>
    </row>
    <row r="843" spans="11:11" ht="12" customHeight="1">
      <c r="K843" s="15"/>
    </row>
    <row r="844" spans="11:11" ht="12" customHeight="1">
      <c r="K844" s="15"/>
    </row>
    <row r="845" spans="11:11" ht="12" customHeight="1">
      <c r="K845" s="15"/>
    </row>
    <row r="846" spans="11:11" ht="12" customHeight="1">
      <c r="K846" s="15"/>
    </row>
    <row r="847" spans="11:11" ht="12" customHeight="1">
      <c r="K847" s="15"/>
    </row>
    <row r="848" spans="11:11" ht="12" customHeight="1">
      <c r="K848" s="15"/>
    </row>
    <row r="849" spans="11:11" ht="12" customHeight="1">
      <c r="K849" s="15"/>
    </row>
    <row r="850" spans="11:11" ht="12" customHeight="1">
      <c r="K850" s="15"/>
    </row>
    <row r="851" spans="11:11" ht="12" customHeight="1">
      <c r="K851" s="15"/>
    </row>
    <row r="852" spans="11:11" ht="12" customHeight="1">
      <c r="K852" s="15"/>
    </row>
    <row r="853" spans="11:11" ht="12" customHeight="1">
      <c r="K853" s="15"/>
    </row>
    <row r="854" spans="11:11" ht="12" customHeight="1">
      <c r="K854" s="15"/>
    </row>
    <row r="855" spans="11:11" ht="12" customHeight="1">
      <c r="K855" s="15"/>
    </row>
    <row r="856" spans="11:11" ht="12" customHeight="1">
      <c r="K856" s="15"/>
    </row>
    <row r="857" spans="11:11" ht="12" customHeight="1">
      <c r="K857" s="15"/>
    </row>
    <row r="858" spans="11:11" ht="12" customHeight="1">
      <c r="K858" s="15"/>
    </row>
    <row r="859" spans="11:11" ht="12" customHeight="1">
      <c r="K859" s="15"/>
    </row>
    <row r="860" spans="11:11" ht="12" customHeight="1">
      <c r="K860" s="15"/>
    </row>
    <row r="861" spans="11:11" ht="12" customHeight="1">
      <c r="K861" s="15"/>
    </row>
    <row r="862" spans="11:11" ht="12" customHeight="1">
      <c r="K862" s="15"/>
    </row>
    <row r="863" spans="11:11" ht="12" customHeight="1">
      <c r="K863" s="15"/>
    </row>
    <row r="864" spans="11:11" ht="12" customHeight="1">
      <c r="K864" s="15"/>
    </row>
    <row r="865" spans="11:11" ht="12" customHeight="1">
      <c r="K865" s="15"/>
    </row>
    <row r="866" spans="11:11" ht="12" customHeight="1">
      <c r="K866" s="15"/>
    </row>
    <row r="867" spans="11:11" ht="12" customHeight="1">
      <c r="K867" s="15"/>
    </row>
    <row r="868" spans="11:11" ht="12" customHeight="1">
      <c r="K868" s="15"/>
    </row>
    <row r="869" spans="11:11" ht="12" customHeight="1">
      <c r="K869" s="15"/>
    </row>
    <row r="870" spans="11:11" ht="12" customHeight="1">
      <c r="K870" s="15"/>
    </row>
    <row r="871" spans="11:11" ht="12" customHeight="1">
      <c r="K871" s="15"/>
    </row>
    <row r="872" spans="11:11" ht="12" customHeight="1">
      <c r="K872" s="15"/>
    </row>
    <row r="873" spans="11:11" ht="12" customHeight="1">
      <c r="K873" s="15"/>
    </row>
    <row r="874" spans="11:11" ht="12" customHeight="1">
      <c r="K874" s="15"/>
    </row>
    <row r="875" spans="11:11" ht="12" customHeight="1">
      <c r="K875" s="15"/>
    </row>
    <row r="876" spans="11:11" ht="12" customHeight="1">
      <c r="K876" s="15"/>
    </row>
    <row r="877" spans="11:11" ht="12" customHeight="1">
      <c r="K877" s="15"/>
    </row>
    <row r="878" spans="11:11" ht="12" customHeight="1">
      <c r="K878" s="15"/>
    </row>
    <row r="879" spans="11:11" ht="12" customHeight="1">
      <c r="K879" s="15"/>
    </row>
    <row r="880" spans="11:11" ht="12" customHeight="1">
      <c r="K880" s="15"/>
    </row>
    <row r="881" spans="11:11" ht="12" customHeight="1">
      <c r="K881" s="15"/>
    </row>
    <row r="882" spans="11:11" ht="12" customHeight="1">
      <c r="K882" s="15"/>
    </row>
    <row r="883" spans="11:11" ht="12" customHeight="1">
      <c r="K883" s="15"/>
    </row>
    <row r="884" spans="11:11" ht="12" customHeight="1">
      <c r="K884" s="15"/>
    </row>
    <row r="885" spans="11:11" ht="12" customHeight="1">
      <c r="K885" s="15"/>
    </row>
    <row r="886" spans="11:11" ht="12" customHeight="1">
      <c r="K886" s="15"/>
    </row>
    <row r="887" spans="11:11" ht="12" customHeight="1">
      <c r="K887" s="15"/>
    </row>
    <row r="888" spans="11:11" ht="12" customHeight="1">
      <c r="K888" s="15"/>
    </row>
    <row r="889" spans="11:11" ht="12" customHeight="1">
      <c r="K889" s="15"/>
    </row>
    <row r="890" spans="11:11" ht="12" customHeight="1">
      <c r="K890" s="15"/>
    </row>
    <row r="891" spans="11:11" ht="12" customHeight="1">
      <c r="K891" s="15"/>
    </row>
    <row r="892" spans="11:11" ht="12" customHeight="1">
      <c r="K892" s="15"/>
    </row>
    <row r="893" spans="11:11" ht="12" customHeight="1">
      <c r="K893" s="15"/>
    </row>
    <row r="894" spans="11:11" ht="12" customHeight="1">
      <c r="K894" s="15"/>
    </row>
    <row r="895" spans="11:11" ht="12" customHeight="1">
      <c r="K895" s="15"/>
    </row>
    <row r="896" spans="11:11" ht="12" customHeight="1">
      <c r="K896" s="15"/>
    </row>
    <row r="897" spans="11:11" ht="12" customHeight="1">
      <c r="K897" s="15"/>
    </row>
    <row r="898" spans="11:11" ht="12" customHeight="1">
      <c r="K898" s="15"/>
    </row>
    <row r="899" spans="11:11" ht="12" customHeight="1">
      <c r="K899" s="15"/>
    </row>
    <row r="900" spans="11:11" ht="12" customHeight="1">
      <c r="K900" s="15"/>
    </row>
    <row r="901" spans="11:11" ht="12" customHeight="1">
      <c r="K901" s="15"/>
    </row>
    <row r="902" spans="11:11" ht="12" customHeight="1">
      <c r="K902" s="15"/>
    </row>
    <row r="903" spans="11:11" ht="12" customHeight="1">
      <c r="K903" s="15"/>
    </row>
    <row r="904" spans="11:11" ht="12" customHeight="1">
      <c r="K904" s="15"/>
    </row>
    <row r="905" spans="11:11" ht="12" customHeight="1">
      <c r="K905" s="15"/>
    </row>
    <row r="906" spans="11:11" ht="12" customHeight="1">
      <c r="K906" s="15"/>
    </row>
    <row r="907" spans="11:11" ht="12" customHeight="1">
      <c r="K907" s="15"/>
    </row>
    <row r="908" spans="11:11" ht="12" customHeight="1">
      <c r="K908" s="15"/>
    </row>
    <row r="909" spans="11:11" ht="12" customHeight="1">
      <c r="K909" s="15"/>
    </row>
    <row r="910" spans="11:11" ht="12" customHeight="1">
      <c r="K910" s="15"/>
    </row>
    <row r="911" spans="11:11" ht="12" customHeight="1">
      <c r="K911" s="15"/>
    </row>
    <row r="912" spans="11:11" ht="12" customHeight="1">
      <c r="K912" s="15"/>
    </row>
    <row r="913" spans="11:11" ht="12" customHeight="1">
      <c r="K913" s="15"/>
    </row>
    <row r="914" spans="11:11" ht="12" customHeight="1">
      <c r="K914" s="15"/>
    </row>
    <row r="915" spans="11:11" ht="12" customHeight="1">
      <c r="K915" s="15"/>
    </row>
    <row r="916" spans="11:11" ht="12" customHeight="1">
      <c r="K916" s="15"/>
    </row>
    <row r="917" spans="11:11" ht="12" customHeight="1">
      <c r="K917" s="15"/>
    </row>
    <row r="918" spans="11:11" ht="12" customHeight="1">
      <c r="K918" s="15"/>
    </row>
    <row r="919" spans="11:11" ht="12" customHeight="1">
      <c r="K919" s="15"/>
    </row>
    <row r="920" spans="11:11" ht="12" customHeight="1">
      <c r="K920" s="15"/>
    </row>
    <row r="921" spans="11:11" ht="12" customHeight="1">
      <c r="K921" s="15"/>
    </row>
    <row r="922" spans="11:11" ht="12" customHeight="1">
      <c r="K922" s="15"/>
    </row>
    <row r="923" spans="11:11" ht="12" customHeight="1">
      <c r="K923" s="15"/>
    </row>
    <row r="924" spans="11:11" ht="12" customHeight="1">
      <c r="K924" s="15"/>
    </row>
    <row r="925" spans="11:11" ht="12" customHeight="1">
      <c r="K925" s="15"/>
    </row>
    <row r="926" spans="11:11" ht="12" customHeight="1">
      <c r="K926" s="15"/>
    </row>
    <row r="927" spans="11:11" ht="12" customHeight="1">
      <c r="K927" s="15"/>
    </row>
    <row r="928" spans="11:11" ht="12" customHeight="1">
      <c r="K928" s="15"/>
    </row>
    <row r="929" spans="11:11" ht="12" customHeight="1">
      <c r="K929" s="15"/>
    </row>
    <row r="930" spans="11:11" ht="12" customHeight="1">
      <c r="K930" s="15"/>
    </row>
    <row r="931" spans="11:11" ht="12" customHeight="1">
      <c r="K931" s="15"/>
    </row>
    <row r="932" spans="11:11" ht="12" customHeight="1">
      <c r="K932" s="15"/>
    </row>
    <row r="933" spans="11:11" ht="12" customHeight="1">
      <c r="K933" s="15"/>
    </row>
    <row r="934" spans="11:11" ht="12" customHeight="1">
      <c r="K934" s="15"/>
    </row>
    <row r="935" spans="11:11" ht="12" customHeight="1">
      <c r="K935" s="15"/>
    </row>
    <row r="936" spans="11:11" ht="12" customHeight="1">
      <c r="K936" s="15"/>
    </row>
    <row r="937" spans="11:11" ht="12" customHeight="1">
      <c r="K937" s="15"/>
    </row>
    <row r="938" spans="11:11" ht="12" customHeight="1">
      <c r="K938" s="15"/>
    </row>
    <row r="939" spans="11:11" ht="12" customHeight="1">
      <c r="K939" s="15"/>
    </row>
    <row r="940" spans="11:11" ht="12" customHeight="1">
      <c r="K940" s="15"/>
    </row>
    <row r="941" spans="11:11" ht="12" customHeight="1">
      <c r="K941" s="15"/>
    </row>
    <row r="942" spans="11:11" ht="12" customHeight="1">
      <c r="K942" s="15"/>
    </row>
    <row r="943" spans="11:11" ht="12" customHeight="1">
      <c r="K943" s="15"/>
    </row>
    <row r="944" spans="11:11" ht="12" customHeight="1">
      <c r="K944" s="15"/>
    </row>
    <row r="945" spans="11:11" ht="12" customHeight="1">
      <c r="K945" s="15"/>
    </row>
    <row r="946" spans="11:11" ht="12" customHeight="1">
      <c r="K946" s="15"/>
    </row>
    <row r="947" spans="11:11" ht="12" customHeight="1">
      <c r="K947" s="15"/>
    </row>
    <row r="948" spans="11:11" ht="12" customHeight="1">
      <c r="K948" s="15"/>
    </row>
    <row r="949" spans="11:11" ht="12" customHeight="1">
      <c r="K949" s="15"/>
    </row>
    <row r="950" spans="11:11" ht="12" customHeight="1">
      <c r="K950" s="15"/>
    </row>
    <row r="951" spans="11:11" ht="12" customHeight="1">
      <c r="K951" s="15"/>
    </row>
    <row r="952" spans="11:11" ht="12" customHeight="1">
      <c r="K952" s="15"/>
    </row>
    <row r="953" spans="11:11" ht="12" customHeight="1">
      <c r="K953" s="15"/>
    </row>
    <row r="954" spans="11:11" ht="12" customHeight="1">
      <c r="K954" s="15"/>
    </row>
    <row r="955" spans="11:11" ht="12" customHeight="1">
      <c r="K955" s="15"/>
    </row>
    <row r="956" spans="11:11" ht="12" customHeight="1">
      <c r="K956" s="15"/>
    </row>
    <row r="957" spans="11:11" ht="12" customHeight="1">
      <c r="K957" s="15"/>
    </row>
    <row r="958" spans="11:11" ht="12" customHeight="1">
      <c r="K958" s="15"/>
    </row>
    <row r="959" spans="11:11" ht="12" customHeight="1">
      <c r="K959" s="15"/>
    </row>
    <row r="960" spans="11:11" ht="12" customHeight="1">
      <c r="K960" s="15"/>
    </row>
    <row r="961" spans="11:11" ht="12" customHeight="1">
      <c r="K961" s="15"/>
    </row>
    <row r="962" spans="11:11" ht="12" customHeight="1">
      <c r="K962" s="15"/>
    </row>
    <row r="963" spans="11:11" ht="12" customHeight="1">
      <c r="K963" s="15"/>
    </row>
    <row r="964" spans="11:11" ht="12" customHeight="1">
      <c r="K964" s="15"/>
    </row>
    <row r="965" spans="11:11" ht="12" customHeight="1">
      <c r="K965" s="15"/>
    </row>
    <row r="966" spans="11:11" ht="12" customHeight="1">
      <c r="K966" s="15"/>
    </row>
    <row r="967" spans="11:11" ht="12" customHeight="1">
      <c r="K967" s="15"/>
    </row>
    <row r="968" spans="11:11" ht="12" customHeight="1">
      <c r="K968" s="15"/>
    </row>
    <row r="969" spans="11:11" ht="12" customHeight="1">
      <c r="K969" s="15"/>
    </row>
    <row r="970" spans="11:11" ht="12" customHeight="1">
      <c r="K970" s="15"/>
    </row>
    <row r="971" spans="11:11" ht="12" customHeight="1">
      <c r="K971" s="15"/>
    </row>
    <row r="972" spans="11:11" ht="12" customHeight="1">
      <c r="K972" s="15"/>
    </row>
    <row r="973" spans="11:11" ht="12" customHeight="1">
      <c r="K973" s="15"/>
    </row>
    <row r="974" spans="11:11" ht="12" customHeight="1">
      <c r="K974" s="15"/>
    </row>
    <row r="975" spans="11:11" ht="12" customHeight="1">
      <c r="K975" s="15"/>
    </row>
    <row r="976" spans="11:11" ht="12" customHeight="1">
      <c r="K976" s="15"/>
    </row>
    <row r="977" spans="11:11" ht="12" customHeight="1">
      <c r="K977" s="15"/>
    </row>
    <row r="978" spans="11:11" ht="12" customHeight="1">
      <c r="K978" s="15"/>
    </row>
    <row r="979" spans="11:11" ht="12" customHeight="1">
      <c r="K979" s="15"/>
    </row>
    <row r="980" spans="11:11" ht="12" customHeight="1">
      <c r="K980" s="15"/>
    </row>
    <row r="981" spans="11:11" ht="12" customHeight="1">
      <c r="K981" s="15"/>
    </row>
    <row r="982" spans="11:11" ht="12" customHeight="1">
      <c r="K982" s="15"/>
    </row>
    <row r="983" spans="11:11" ht="12" customHeight="1">
      <c r="K983" s="15"/>
    </row>
    <row r="984" spans="11:11" ht="12" customHeight="1">
      <c r="K984" s="15"/>
    </row>
    <row r="985" spans="11:11" ht="12" customHeight="1">
      <c r="K985" s="15"/>
    </row>
    <row r="986" spans="11:11" ht="12" customHeight="1">
      <c r="K986" s="15"/>
    </row>
    <row r="987" spans="11:11" ht="12" customHeight="1">
      <c r="K987" s="15"/>
    </row>
    <row r="988" spans="11:11" ht="12" customHeight="1">
      <c r="K988" s="15"/>
    </row>
    <row r="989" spans="11:11" ht="12" customHeight="1">
      <c r="K989" s="15"/>
    </row>
    <row r="990" spans="11:11" ht="12" customHeight="1">
      <c r="K990" s="15"/>
    </row>
    <row r="991" spans="11:11" ht="12" customHeight="1">
      <c r="K991" s="15"/>
    </row>
    <row r="992" spans="11:11" ht="12" customHeight="1">
      <c r="K992" s="15"/>
    </row>
    <row r="993" spans="11:11" ht="12" customHeight="1">
      <c r="K993" s="15"/>
    </row>
    <row r="994" spans="11:11" ht="12" customHeight="1">
      <c r="K994" s="15"/>
    </row>
    <row r="995" spans="11:11" ht="12" customHeight="1">
      <c r="K995" s="15"/>
    </row>
    <row r="996" spans="11:11" ht="12" customHeight="1">
      <c r="K996" s="15"/>
    </row>
    <row r="997" spans="11:11" ht="12" customHeight="1">
      <c r="K997" s="15"/>
    </row>
    <row r="998" spans="11:11" ht="12" customHeight="1">
      <c r="K998" s="15"/>
    </row>
    <row r="999" spans="11:11" ht="12" customHeight="1">
      <c r="K999" s="15"/>
    </row>
    <row r="1000" spans="11:11" ht="12" customHeight="1">
      <c r="K1000" s="15"/>
    </row>
    <row r="1001" spans="11:11" ht="12" customHeight="1">
      <c r="K1001" s="15"/>
    </row>
    <row r="1002" spans="11:11" ht="12" customHeight="1">
      <c r="K1002" s="15"/>
    </row>
    <row r="1003" spans="11:11" ht="12" customHeight="1">
      <c r="K1003" s="15"/>
    </row>
    <row r="1004" spans="11:11" ht="12" customHeight="1">
      <c r="K1004" s="15"/>
    </row>
    <row r="1005" spans="11:11" ht="12" customHeight="1">
      <c r="K1005" s="15"/>
    </row>
    <row r="1006" spans="11:11" ht="12" customHeight="1">
      <c r="K1006" s="15"/>
    </row>
    <row r="1007" spans="11:11" ht="12" customHeight="1">
      <c r="K1007" s="15"/>
    </row>
    <row r="1008" spans="11:11" ht="12" customHeight="1">
      <c r="K1008" s="15"/>
    </row>
    <row r="1009" spans="11:11" ht="12" customHeight="1">
      <c r="K1009" s="15"/>
    </row>
    <row r="1010" spans="11:11" ht="12" customHeight="1">
      <c r="K1010" s="15"/>
    </row>
    <row r="1011" spans="11:11" ht="12" customHeight="1">
      <c r="K1011" s="15"/>
    </row>
    <row r="1012" spans="11:11" ht="12" customHeight="1">
      <c r="K1012" s="15"/>
    </row>
    <row r="1013" spans="11:11" ht="12" customHeight="1">
      <c r="K1013" s="15"/>
    </row>
    <row r="1014" spans="11:11" ht="12" customHeight="1">
      <c r="K1014" s="15"/>
    </row>
    <row r="1015" spans="11:11" ht="12" customHeight="1">
      <c r="K1015" s="15"/>
    </row>
    <row r="1016" spans="11:11" ht="12" customHeight="1">
      <c r="K1016" s="15"/>
    </row>
    <row r="1017" spans="11:11" ht="12" customHeight="1">
      <c r="K1017" s="15"/>
    </row>
    <row r="1018" spans="11:11" ht="12" customHeight="1">
      <c r="K1018" s="15"/>
    </row>
    <row r="1019" spans="11:11" ht="12" customHeight="1">
      <c r="K1019" s="15"/>
    </row>
    <row r="1020" spans="11:11" ht="12" customHeight="1">
      <c r="K1020" s="15"/>
    </row>
    <row r="1021" spans="11:11" ht="12" customHeight="1">
      <c r="K1021" s="15"/>
    </row>
    <row r="1022" spans="11:11" ht="12" customHeight="1">
      <c r="K1022" s="15"/>
    </row>
    <row r="1023" spans="11:11" ht="12" customHeight="1">
      <c r="K1023" s="15"/>
    </row>
    <row r="1024" spans="11:11" ht="12" customHeight="1">
      <c r="K1024" s="15"/>
    </row>
    <row r="1025" spans="11:11" ht="12" customHeight="1">
      <c r="K1025" s="15"/>
    </row>
    <row r="1026" spans="11:11" ht="12" customHeight="1">
      <c r="K1026" s="15"/>
    </row>
    <row r="1027" spans="11:11" ht="12" customHeight="1">
      <c r="K1027" s="15"/>
    </row>
    <row r="1028" spans="11:11" ht="12" customHeight="1">
      <c r="K1028" s="15"/>
    </row>
    <row r="1029" spans="11:11" ht="12" customHeight="1">
      <c r="K1029" s="15"/>
    </row>
    <row r="1030" spans="11:11" ht="12" customHeight="1">
      <c r="K1030" s="15"/>
    </row>
    <row r="1031" spans="11:11" ht="12" customHeight="1">
      <c r="K1031" s="15"/>
    </row>
    <row r="1032" spans="11:11" ht="12" customHeight="1">
      <c r="K1032" s="15"/>
    </row>
    <row r="1033" spans="11:11" ht="12" customHeight="1">
      <c r="K1033" s="15"/>
    </row>
    <row r="1034" spans="11:11" ht="12" customHeight="1">
      <c r="K1034" s="15"/>
    </row>
    <row r="1035" spans="11:11" ht="12" customHeight="1">
      <c r="K1035" s="15"/>
    </row>
    <row r="1036" spans="11:11" ht="12" customHeight="1">
      <c r="K1036" s="15"/>
    </row>
    <row r="1037" spans="11:11" ht="12" customHeight="1">
      <c r="K1037" s="15"/>
    </row>
    <row r="1038" spans="11:11" ht="12" customHeight="1">
      <c r="K1038" s="15"/>
    </row>
    <row r="1039" spans="11:11" ht="12" customHeight="1">
      <c r="K1039" s="15"/>
    </row>
    <row r="1040" spans="11:11" ht="12" customHeight="1">
      <c r="K1040" s="15"/>
    </row>
    <row r="1041" spans="11:11" ht="12" customHeight="1">
      <c r="K1041" s="15"/>
    </row>
    <row r="1042" spans="11:11" ht="12" customHeight="1">
      <c r="K1042" s="15"/>
    </row>
    <row r="1043" spans="11:11" ht="12" customHeight="1">
      <c r="K1043" s="15"/>
    </row>
    <row r="1044" spans="11:11" ht="12" customHeight="1">
      <c r="K1044" s="15"/>
    </row>
    <row r="1045" spans="11:11" ht="12" customHeight="1">
      <c r="K1045" s="15"/>
    </row>
    <row r="1046" spans="11:11" ht="12" customHeight="1">
      <c r="K1046" s="15"/>
    </row>
    <row r="1047" spans="11:11" ht="12" customHeight="1">
      <c r="K1047" s="15"/>
    </row>
    <row r="1048" spans="11:11" ht="12" customHeight="1">
      <c r="K1048" s="15"/>
    </row>
    <row r="1049" spans="11:11" ht="12" customHeight="1">
      <c r="K1049" s="15"/>
    </row>
    <row r="1050" spans="11:11" ht="12" customHeight="1">
      <c r="K1050" s="15"/>
    </row>
    <row r="1051" spans="11:11" ht="12" customHeight="1">
      <c r="K1051" s="15"/>
    </row>
    <row r="1052" spans="11:11" ht="12" customHeight="1">
      <c r="K1052" s="15"/>
    </row>
    <row r="1053" spans="11:11" ht="12" customHeight="1">
      <c r="K1053" s="15"/>
    </row>
    <row r="1054" spans="11:11" ht="12" customHeight="1">
      <c r="K1054" s="15"/>
    </row>
    <row r="1055" spans="11:11" ht="12" customHeight="1">
      <c r="K1055" s="15"/>
    </row>
    <row r="1056" spans="11:11" ht="12" customHeight="1">
      <c r="K1056" s="15"/>
    </row>
    <row r="1057" spans="11:11" ht="12" customHeight="1">
      <c r="K1057" s="15"/>
    </row>
    <row r="1058" spans="11:11" ht="12" customHeight="1">
      <c r="K1058" s="15"/>
    </row>
    <row r="1059" spans="11:11" ht="12" customHeight="1">
      <c r="K1059" s="15"/>
    </row>
    <row r="1060" spans="11:11" ht="12" customHeight="1">
      <c r="K1060" s="15"/>
    </row>
    <row r="1061" spans="11:11" ht="12" customHeight="1">
      <c r="K1061" s="15"/>
    </row>
    <row r="1062" spans="11:11" ht="12" customHeight="1">
      <c r="K1062" s="15"/>
    </row>
    <row r="1063" spans="11:11" ht="12" customHeight="1">
      <c r="K1063" s="15"/>
    </row>
    <row r="1064" spans="11:11" ht="12" customHeight="1">
      <c r="K1064" s="15"/>
    </row>
    <row r="1065" spans="11:11" ht="12" customHeight="1">
      <c r="K1065" s="15"/>
    </row>
    <row r="1066" spans="11:11" ht="12" customHeight="1">
      <c r="K1066" s="15"/>
    </row>
    <row r="1067" spans="11:11" ht="12" customHeight="1">
      <c r="K1067" s="15"/>
    </row>
    <row r="1068" spans="11:11" ht="12" customHeight="1">
      <c r="K1068" s="15"/>
    </row>
    <row r="1069" spans="11:11" ht="12" customHeight="1">
      <c r="K1069" s="15"/>
    </row>
    <row r="1070" spans="11:11" ht="12" customHeight="1">
      <c r="K1070" s="15"/>
    </row>
    <row r="1071" spans="11:11" ht="12" customHeight="1">
      <c r="K1071" s="15"/>
    </row>
    <row r="1072" spans="11:11" ht="12" customHeight="1">
      <c r="K1072" s="15"/>
    </row>
    <row r="1073" spans="11:11" ht="12" customHeight="1">
      <c r="K1073" s="15"/>
    </row>
    <row r="1074" spans="11:11" ht="12" customHeight="1">
      <c r="K1074" s="15"/>
    </row>
    <row r="1075" spans="11:11" ht="12" customHeight="1">
      <c r="K1075" s="15"/>
    </row>
    <row r="1076" spans="11:11" ht="12" customHeight="1">
      <c r="K1076" s="15"/>
    </row>
    <row r="1077" spans="11:11" ht="12" customHeight="1">
      <c r="K1077" s="15"/>
    </row>
    <row r="1078" spans="11:11" ht="12" customHeight="1">
      <c r="K1078" s="15"/>
    </row>
    <row r="1079" spans="11:11" ht="12" customHeight="1">
      <c r="K1079" s="15"/>
    </row>
    <row r="1080" spans="11:11" ht="12" customHeight="1">
      <c r="K1080" s="15"/>
    </row>
    <row r="1081" spans="11:11" ht="12" customHeight="1">
      <c r="K1081" s="15"/>
    </row>
    <row r="1082" spans="11:11" ht="12" customHeight="1">
      <c r="K1082" s="15"/>
    </row>
    <row r="1083" spans="11:11" ht="12" customHeight="1">
      <c r="K1083" s="15"/>
    </row>
    <row r="1084" spans="11:11" ht="12" customHeight="1">
      <c r="K1084" s="15"/>
    </row>
    <row r="1085" spans="11:11" ht="12" customHeight="1">
      <c r="K1085" s="15"/>
    </row>
    <row r="1086" spans="11:11" ht="12" customHeight="1">
      <c r="K1086" s="15"/>
    </row>
    <row r="1087" spans="11:11" ht="12" customHeight="1">
      <c r="K1087" s="15"/>
    </row>
    <row r="1088" spans="11:11" ht="12" customHeight="1">
      <c r="K1088" s="15"/>
    </row>
    <row r="1089" spans="11:11" ht="12" customHeight="1">
      <c r="K1089" s="15"/>
    </row>
    <row r="1090" spans="11:11" ht="12" customHeight="1">
      <c r="K1090" s="15"/>
    </row>
    <row r="1091" spans="11:11" ht="12" customHeight="1">
      <c r="K1091" s="15"/>
    </row>
    <row r="1092" spans="11:11" ht="12" customHeight="1">
      <c r="K1092" s="15"/>
    </row>
    <row r="1093" spans="11:11" ht="12" customHeight="1">
      <c r="K1093" s="15"/>
    </row>
    <row r="1094" spans="11:11" ht="12" customHeight="1">
      <c r="K1094" s="15"/>
    </row>
    <row r="1095" spans="11:11" ht="12" customHeight="1">
      <c r="K1095" s="15"/>
    </row>
    <row r="1096" spans="11:11" ht="12" customHeight="1">
      <c r="K1096" s="15"/>
    </row>
    <row r="1097" spans="11:11" ht="12" customHeight="1">
      <c r="K1097" s="15"/>
    </row>
    <row r="1098" spans="11:11" ht="12" customHeight="1">
      <c r="K1098" s="15"/>
    </row>
    <row r="1099" spans="11:11" ht="12" customHeight="1">
      <c r="K1099" s="15"/>
    </row>
    <row r="1100" spans="11:11" ht="12" customHeight="1">
      <c r="K1100" s="15"/>
    </row>
    <row r="1101" spans="11:11" ht="12" customHeight="1">
      <c r="K1101" s="15"/>
    </row>
    <row r="1102" spans="11:11" ht="12" customHeight="1">
      <c r="K1102" s="15"/>
    </row>
    <row r="1103" spans="11:11" ht="12" customHeight="1">
      <c r="K1103" s="15"/>
    </row>
    <row r="1104" spans="11:11" ht="12" customHeight="1">
      <c r="K1104" s="15"/>
    </row>
    <row r="1105" spans="11:11" ht="12" customHeight="1">
      <c r="K1105" s="15"/>
    </row>
    <row r="1106" spans="11:11" ht="12" customHeight="1">
      <c r="K1106" s="15"/>
    </row>
    <row r="1107" spans="11:11" ht="12" customHeight="1">
      <c r="K1107" s="15"/>
    </row>
    <row r="1108" spans="11:11" ht="12" customHeight="1">
      <c r="K1108" s="15"/>
    </row>
    <row r="1109" spans="11:11" ht="12" customHeight="1">
      <c r="K1109" s="15"/>
    </row>
    <row r="1110" spans="11:11" ht="12" customHeight="1">
      <c r="K1110" s="15"/>
    </row>
    <row r="1111" spans="11:11" ht="12" customHeight="1">
      <c r="K1111" s="15"/>
    </row>
    <row r="1112" spans="11:11" ht="12" customHeight="1">
      <c r="K1112" s="15"/>
    </row>
    <row r="1113" spans="11:11" ht="12" customHeight="1">
      <c r="K1113" s="15"/>
    </row>
    <row r="1114" spans="11:11" ht="12" customHeight="1">
      <c r="K1114" s="15"/>
    </row>
    <row r="1115" spans="11:11" ht="12" customHeight="1">
      <c r="K1115" s="15"/>
    </row>
    <row r="1116" spans="11:11" ht="12" customHeight="1">
      <c r="K1116" s="15"/>
    </row>
    <row r="1117" spans="11:11" ht="12" customHeight="1">
      <c r="K1117" s="15"/>
    </row>
    <row r="1118" spans="11:11" ht="12" customHeight="1">
      <c r="K1118" s="15"/>
    </row>
    <row r="1119" spans="11:11" ht="12" customHeight="1">
      <c r="K1119" s="15"/>
    </row>
    <row r="1120" spans="11:11" ht="12" customHeight="1">
      <c r="K1120" s="15"/>
    </row>
    <row r="1121" spans="11:11" ht="12" customHeight="1">
      <c r="K1121" s="15"/>
    </row>
    <row r="1122" spans="11:11" ht="12" customHeight="1">
      <c r="K1122" s="15"/>
    </row>
    <row r="1123" spans="11:11" ht="12" customHeight="1">
      <c r="K1123" s="15"/>
    </row>
    <row r="1124" spans="11:11" ht="12" customHeight="1">
      <c r="K1124" s="15"/>
    </row>
    <row r="1125" spans="11:11" ht="12" customHeight="1">
      <c r="K1125" s="15"/>
    </row>
    <row r="1126" spans="11:11" ht="12" customHeight="1">
      <c r="K1126" s="15"/>
    </row>
    <row r="1127" spans="11:11" ht="12" customHeight="1">
      <c r="K1127" s="15"/>
    </row>
    <row r="1128" spans="11:11" ht="12" customHeight="1">
      <c r="K1128" s="15"/>
    </row>
    <row r="1129" spans="11:11" ht="12" customHeight="1">
      <c r="K1129" s="15"/>
    </row>
    <row r="1130" spans="11:11" ht="12" customHeight="1">
      <c r="K1130" s="15"/>
    </row>
    <row r="1131" spans="11:11" ht="12" customHeight="1">
      <c r="K1131" s="15"/>
    </row>
    <row r="1132" spans="11:11" ht="12" customHeight="1">
      <c r="K1132" s="15"/>
    </row>
    <row r="1133" spans="11:11" ht="12" customHeight="1">
      <c r="K1133" s="15"/>
    </row>
    <row r="1134" spans="11:11" ht="12" customHeight="1">
      <c r="K1134" s="15"/>
    </row>
    <row r="1135" spans="11:11" ht="12" customHeight="1">
      <c r="K1135" s="15"/>
    </row>
    <row r="1136" spans="11:11" ht="12" customHeight="1">
      <c r="K1136" s="15"/>
    </row>
    <row r="1137" spans="11:11" ht="12" customHeight="1">
      <c r="K1137" s="15"/>
    </row>
    <row r="1138" spans="11:11" ht="12" customHeight="1">
      <c r="K1138" s="15"/>
    </row>
    <row r="1139" spans="11:11" ht="12" customHeight="1">
      <c r="K1139" s="15"/>
    </row>
    <row r="1140" spans="11:11" ht="12" customHeight="1">
      <c r="K1140" s="15"/>
    </row>
    <row r="1141" spans="11:11" ht="12" customHeight="1">
      <c r="K1141" s="15"/>
    </row>
    <row r="1142" spans="11:11" ht="12" customHeight="1">
      <c r="K1142" s="15"/>
    </row>
    <row r="1143" spans="11:11" ht="12" customHeight="1">
      <c r="K1143" s="15"/>
    </row>
    <row r="1144" spans="11:11" ht="12" customHeight="1">
      <c r="K1144" s="15"/>
    </row>
    <row r="1145" spans="11:11" ht="12" customHeight="1">
      <c r="K1145" s="15"/>
    </row>
    <row r="1146" spans="11:11" ht="12" customHeight="1">
      <c r="K1146" s="15"/>
    </row>
    <row r="1147" spans="11:11" ht="12" customHeight="1">
      <c r="K1147" s="15"/>
    </row>
    <row r="1148" spans="11:11" ht="12" customHeight="1">
      <c r="K1148" s="15"/>
    </row>
    <row r="1149" spans="11:11" ht="12" customHeight="1">
      <c r="K1149" s="15"/>
    </row>
    <row r="1150" spans="11:11" ht="12" customHeight="1">
      <c r="K1150" s="15"/>
    </row>
    <row r="1151" spans="11:11" ht="12" customHeight="1">
      <c r="K1151" s="15"/>
    </row>
    <row r="1152" spans="11:11" ht="12" customHeight="1">
      <c r="K1152" s="15"/>
    </row>
    <row r="1153" spans="11:11" ht="12" customHeight="1">
      <c r="K1153" s="15"/>
    </row>
    <row r="1154" spans="11:11" ht="12" customHeight="1">
      <c r="K1154" s="15"/>
    </row>
    <row r="1155" spans="11:11" ht="12" customHeight="1">
      <c r="K1155" s="15"/>
    </row>
    <row r="1156" spans="11:11" ht="12" customHeight="1">
      <c r="K1156" s="15"/>
    </row>
    <row r="1157" spans="11:11" ht="12" customHeight="1">
      <c r="K1157" s="15"/>
    </row>
    <row r="1158" spans="11:11" ht="12" customHeight="1">
      <c r="K1158" s="15"/>
    </row>
    <row r="1159" spans="11:11" ht="12" customHeight="1">
      <c r="K1159" s="15"/>
    </row>
    <row r="1160" spans="11:11" ht="12" customHeight="1">
      <c r="K1160" s="15"/>
    </row>
    <row r="1161" spans="11:11" ht="12" customHeight="1">
      <c r="K1161" s="15"/>
    </row>
    <row r="1162" spans="11:11" ht="12" customHeight="1">
      <c r="K1162" s="15"/>
    </row>
    <row r="1163" spans="11:11" ht="12" customHeight="1">
      <c r="K1163" s="15"/>
    </row>
    <row r="1164" spans="11:11" ht="12" customHeight="1">
      <c r="K1164" s="15"/>
    </row>
    <row r="1165" spans="11:11" ht="12" customHeight="1">
      <c r="K1165" s="15"/>
    </row>
    <row r="1166" spans="11:11" ht="12" customHeight="1">
      <c r="K1166" s="15"/>
    </row>
    <row r="1167" spans="11:11" ht="12" customHeight="1">
      <c r="K1167" s="15"/>
    </row>
    <row r="1168" spans="11:11" ht="12" customHeight="1">
      <c r="K1168" s="15"/>
    </row>
    <row r="1169" spans="11:11" ht="12" customHeight="1">
      <c r="K1169" s="15"/>
    </row>
    <row r="1170" spans="11:11" ht="12" customHeight="1">
      <c r="K1170" s="15"/>
    </row>
    <row r="1171" spans="11:11" ht="12" customHeight="1">
      <c r="K1171" s="15"/>
    </row>
    <row r="1172" spans="11:11" ht="12" customHeight="1">
      <c r="K1172" s="15"/>
    </row>
    <row r="1173" spans="11:11" ht="12" customHeight="1">
      <c r="K1173" s="15"/>
    </row>
    <row r="1174" spans="11:11" ht="12" customHeight="1">
      <c r="K1174" s="15"/>
    </row>
    <row r="1175" spans="11:11" ht="12" customHeight="1">
      <c r="K1175" s="15"/>
    </row>
    <row r="1176" spans="11:11" ht="12" customHeight="1">
      <c r="K1176" s="15"/>
    </row>
    <row r="1177" spans="11:11" ht="12" customHeight="1">
      <c r="K1177" s="15"/>
    </row>
    <row r="1178" spans="11:11" ht="12" customHeight="1">
      <c r="K1178" s="15"/>
    </row>
    <row r="1179" spans="11:11" ht="12" customHeight="1">
      <c r="K1179" s="15"/>
    </row>
    <row r="1180" spans="11:11" ht="12" customHeight="1">
      <c r="K1180" s="15"/>
    </row>
    <row r="1181" spans="11:11" ht="12" customHeight="1">
      <c r="K1181" s="15"/>
    </row>
    <row r="1182" spans="11:11" ht="12" customHeight="1">
      <c r="K1182" s="15"/>
    </row>
    <row r="1183" spans="11:11" ht="12" customHeight="1">
      <c r="K1183" s="15"/>
    </row>
    <row r="1184" spans="11:11" ht="12" customHeight="1">
      <c r="K1184" s="15"/>
    </row>
    <row r="1185" spans="11:11" ht="12" customHeight="1">
      <c r="K1185" s="15"/>
    </row>
    <row r="1186" spans="11:11" ht="12" customHeight="1">
      <c r="K1186" s="15"/>
    </row>
    <row r="1187" spans="11:11" ht="12" customHeight="1">
      <c r="K1187" s="15"/>
    </row>
    <row r="1188" spans="11:11" ht="12" customHeight="1">
      <c r="K1188" s="15"/>
    </row>
    <row r="1189" spans="11:11" ht="12" customHeight="1">
      <c r="K1189" s="15"/>
    </row>
    <row r="1190" spans="11:11" ht="12" customHeight="1">
      <c r="K1190" s="15"/>
    </row>
    <row r="1191" spans="11:11" ht="12" customHeight="1">
      <c r="K1191" s="15"/>
    </row>
    <row r="1192" spans="11:11" ht="12" customHeight="1">
      <c r="K1192" s="15"/>
    </row>
    <row r="1193" spans="11:11" ht="12" customHeight="1">
      <c r="K1193" s="15"/>
    </row>
    <row r="1194" spans="11:11" ht="12" customHeight="1">
      <c r="K1194" s="15"/>
    </row>
    <row r="1195" spans="11:11" ht="12" customHeight="1">
      <c r="K1195" s="15"/>
    </row>
    <row r="1196" spans="11:11" ht="12" customHeight="1">
      <c r="K1196" s="15"/>
    </row>
    <row r="1197" spans="11:11" ht="12" customHeight="1">
      <c r="K1197" s="15"/>
    </row>
    <row r="1198" spans="11:11" ht="12" customHeight="1">
      <c r="K1198" s="15"/>
    </row>
    <row r="1199" spans="11:11" ht="12" customHeight="1">
      <c r="K1199" s="15"/>
    </row>
    <row r="1200" spans="11:11" ht="12" customHeight="1">
      <c r="K1200" s="15"/>
    </row>
    <row r="1201" spans="11:11" ht="12" customHeight="1">
      <c r="K1201" s="15"/>
    </row>
    <row r="1202" spans="11:11" ht="12" customHeight="1">
      <c r="K1202" s="15"/>
    </row>
    <row r="1203" spans="11:11" ht="12" customHeight="1">
      <c r="K1203" s="15"/>
    </row>
    <row r="1204" spans="11:11" ht="12" customHeight="1">
      <c r="K1204" s="15"/>
    </row>
    <row r="1205" spans="11:11" ht="12" customHeight="1">
      <c r="K1205" s="15"/>
    </row>
    <row r="1206" spans="11:11" ht="12" customHeight="1">
      <c r="K1206" s="15"/>
    </row>
    <row r="1207" spans="11:11" ht="12" customHeight="1">
      <c r="K1207" s="15"/>
    </row>
    <row r="1208" spans="11:11" ht="12" customHeight="1">
      <c r="K1208" s="15"/>
    </row>
    <row r="1209" spans="11:11" ht="12" customHeight="1">
      <c r="K1209" s="15"/>
    </row>
    <row r="1210" spans="11:11" ht="12" customHeight="1">
      <c r="K1210" s="15"/>
    </row>
    <row r="1211" spans="11:11" ht="12" customHeight="1">
      <c r="K1211" s="15"/>
    </row>
    <row r="1212" spans="11:11" ht="12" customHeight="1">
      <c r="K1212" s="15"/>
    </row>
    <row r="1213" spans="11:11" ht="12" customHeight="1">
      <c r="K1213" s="15"/>
    </row>
    <row r="1214" spans="11:11" ht="12" customHeight="1">
      <c r="K1214" s="15"/>
    </row>
    <row r="1215" spans="11:11" ht="12" customHeight="1">
      <c r="K1215" s="15"/>
    </row>
    <row r="1216" spans="11:11" ht="12" customHeight="1">
      <c r="K1216" s="15"/>
    </row>
    <row r="1217" spans="11:11" ht="12" customHeight="1">
      <c r="K1217" s="15"/>
    </row>
    <row r="1218" spans="11:11" ht="12" customHeight="1">
      <c r="K1218" s="15"/>
    </row>
    <row r="1219" spans="11:11" ht="12" customHeight="1">
      <c r="K1219" s="15"/>
    </row>
    <row r="1220" spans="11:11" ht="12" customHeight="1">
      <c r="K1220" s="15"/>
    </row>
    <row r="1221" spans="11:11" ht="12" customHeight="1">
      <c r="K1221" s="15"/>
    </row>
    <row r="1222" spans="11:11" ht="12" customHeight="1">
      <c r="K1222" s="15"/>
    </row>
    <row r="1223" spans="11:11" ht="12" customHeight="1">
      <c r="K1223" s="15"/>
    </row>
    <row r="1224" spans="11:11" ht="12" customHeight="1">
      <c r="K1224" s="15"/>
    </row>
    <row r="1225" spans="11:11" ht="12" customHeight="1">
      <c r="K1225" s="15"/>
    </row>
    <row r="1226" spans="11:11" ht="12" customHeight="1">
      <c r="K1226" s="15"/>
    </row>
    <row r="1227" spans="11:11" ht="12" customHeight="1">
      <c r="K1227" s="15"/>
    </row>
    <row r="1228" spans="11:11" ht="12" customHeight="1">
      <c r="K1228" s="15"/>
    </row>
    <row r="1229" spans="11:11" ht="12" customHeight="1">
      <c r="K1229" s="15"/>
    </row>
    <row r="1230" spans="11:11" ht="12" customHeight="1">
      <c r="K1230" s="15"/>
    </row>
    <row r="1231" spans="11:11" ht="12" customHeight="1">
      <c r="K1231" s="15"/>
    </row>
    <row r="1232" spans="11:11" ht="12" customHeight="1">
      <c r="K1232" s="15"/>
    </row>
    <row r="1233" spans="11:11" ht="12" customHeight="1">
      <c r="K1233" s="15"/>
    </row>
    <row r="1234" spans="11:11" ht="12" customHeight="1">
      <c r="K1234" s="15"/>
    </row>
    <row r="1235" spans="11:11" ht="12" customHeight="1">
      <c r="K1235" s="15"/>
    </row>
    <row r="1236" spans="11:11" ht="12" customHeight="1">
      <c r="K1236" s="15"/>
    </row>
    <row r="1237" spans="11:11" ht="12" customHeight="1">
      <c r="K1237" s="15"/>
    </row>
    <row r="1238" spans="11:11" ht="12" customHeight="1">
      <c r="K1238" s="15"/>
    </row>
    <row r="1239" spans="11:11" ht="12" customHeight="1">
      <c r="K1239" s="15"/>
    </row>
    <row r="1240" spans="11:11" ht="12" customHeight="1">
      <c r="K1240" s="15"/>
    </row>
    <row r="1241" spans="11:11" ht="12" customHeight="1">
      <c r="K1241" s="15"/>
    </row>
    <row r="1242" spans="11:11" ht="12" customHeight="1">
      <c r="K1242" s="15"/>
    </row>
    <row r="1243" spans="11:11" ht="12" customHeight="1">
      <c r="K1243" s="15"/>
    </row>
    <row r="1244" spans="11:11" ht="12" customHeight="1">
      <c r="K1244" s="15"/>
    </row>
    <row r="1245" spans="11:11" ht="12" customHeight="1">
      <c r="K1245" s="15"/>
    </row>
    <row r="1246" spans="11:11" ht="12" customHeight="1">
      <c r="K1246" s="15"/>
    </row>
    <row r="1247" spans="11:11" ht="12" customHeight="1">
      <c r="K1247" s="15"/>
    </row>
    <row r="1248" spans="11:11" ht="12" customHeight="1">
      <c r="K1248" s="15"/>
    </row>
    <row r="1249" spans="11:11" ht="12" customHeight="1">
      <c r="K1249" s="15"/>
    </row>
    <row r="1250" spans="11:11" ht="12" customHeight="1">
      <c r="K1250" s="15"/>
    </row>
    <row r="1251" spans="11:11" ht="12" customHeight="1">
      <c r="K1251" s="15"/>
    </row>
    <row r="1252" spans="11:11" ht="12" customHeight="1">
      <c r="K1252" s="15"/>
    </row>
    <row r="1253" spans="11:11" ht="12" customHeight="1">
      <c r="K1253" s="15"/>
    </row>
    <row r="1254" spans="11:11" ht="12" customHeight="1">
      <c r="K1254" s="15"/>
    </row>
    <row r="1255" spans="11:11" ht="12" customHeight="1">
      <c r="K1255" s="15"/>
    </row>
    <row r="1256" spans="11:11" ht="12" customHeight="1">
      <c r="K1256" s="15"/>
    </row>
    <row r="1257" spans="11:11" ht="12" customHeight="1">
      <c r="K1257" s="15"/>
    </row>
    <row r="1258" spans="11:11" ht="12" customHeight="1">
      <c r="K1258" s="15"/>
    </row>
    <row r="1259" spans="11:11" ht="12" customHeight="1">
      <c r="K1259" s="15"/>
    </row>
    <row r="1260" spans="11:11" ht="12" customHeight="1">
      <c r="K1260" s="15"/>
    </row>
    <row r="1261" spans="11:11" ht="12" customHeight="1">
      <c r="K1261" s="15"/>
    </row>
    <row r="1262" spans="11:11" ht="12" customHeight="1">
      <c r="K1262" s="15"/>
    </row>
    <row r="1263" spans="11:11" ht="12" customHeight="1">
      <c r="K1263" s="15"/>
    </row>
    <row r="1264" spans="11:11" ht="12" customHeight="1">
      <c r="K1264" s="15"/>
    </row>
    <row r="1265" spans="11:11" ht="12" customHeight="1">
      <c r="K1265" s="15"/>
    </row>
    <row r="1266" spans="11:11" ht="12" customHeight="1">
      <c r="K1266" s="15"/>
    </row>
    <row r="1267" spans="11:11" ht="12" customHeight="1">
      <c r="K1267" s="15"/>
    </row>
    <row r="1268" spans="11:11" ht="12" customHeight="1">
      <c r="K1268" s="15"/>
    </row>
    <row r="1269" spans="11:11" ht="12" customHeight="1">
      <c r="K1269" s="15"/>
    </row>
    <row r="1270" spans="11:11" ht="12" customHeight="1">
      <c r="K1270" s="15"/>
    </row>
    <row r="1271" spans="11:11" ht="12" customHeight="1">
      <c r="K1271" s="15"/>
    </row>
    <row r="1272" spans="11:11" ht="12" customHeight="1">
      <c r="K1272" s="15"/>
    </row>
    <row r="1273" spans="11:11" ht="12" customHeight="1">
      <c r="K1273" s="15"/>
    </row>
    <row r="1274" spans="11:11" ht="12" customHeight="1">
      <c r="K1274" s="15"/>
    </row>
    <row r="1275" spans="11:11" ht="12" customHeight="1">
      <c r="K1275" s="15"/>
    </row>
    <row r="1276" spans="11:11" ht="12" customHeight="1">
      <c r="K1276" s="15"/>
    </row>
    <row r="1277" spans="11:11" ht="12" customHeight="1">
      <c r="K1277" s="15"/>
    </row>
    <row r="1278" spans="11:11" ht="12" customHeight="1">
      <c r="K1278" s="15"/>
    </row>
    <row r="1279" spans="11:11" ht="12" customHeight="1">
      <c r="K1279" s="15"/>
    </row>
    <row r="1280" spans="11:11" ht="12" customHeight="1">
      <c r="K1280" s="15"/>
    </row>
    <row r="1281" spans="11:11" ht="12" customHeight="1">
      <c r="K1281" s="15"/>
    </row>
    <row r="1282" spans="11:11" ht="12" customHeight="1">
      <c r="K1282" s="15"/>
    </row>
    <row r="1283" spans="11:11" ht="12" customHeight="1">
      <c r="K1283" s="15"/>
    </row>
    <row r="1284" spans="11:11" ht="12" customHeight="1">
      <c r="K1284" s="15"/>
    </row>
    <row r="1285" spans="11:11" ht="12" customHeight="1">
      <c r="K1285" s="15"/>
    </row>
    <row r="1286" spans="11:11" ht="12" customHeight="1">
      <c r="K1286" s="15"/>
    </row>
    <row r="1287" spans="11:11" ht="12" customHeight="1">
      <c r="K1287" s="15"/>
    </row>
    <row r="1288" spans="11:11" ht="12" customHeight="1">
      <c r="K1288" s="15"/>
    </row>
    <row r="1289" spans="11:11" ht="12" customHeight="1">
      <c r="K1289" s="15"/>
    </row>
    <row r="1290" spans="11:11" ht="12" customHeight="1">
      <c r="K1290" s="15"/>
    </row>
    <row r="1291" spans="11:11" ht="12" customHeight="1">
      <c r="K1291" s="15"/>
    </row>
    <row r="1292" spans="11:11" ht="12" customHeight="1">
      <c r="K1292" s="15"/>
    </row>
    <row r="1293" spans="11:11" ht="12" customHeight="1">
      <c r="K1293" s="15"/>
    </row>
    <row r="1294" spans="11:11" ht="12" customHeight="1">
      <c r="K1294" s="15"/>
    </row>
    <row r="1295" spans="11:11" ht="12" customHeight="1">
      <c r="K1295" s="15"/>
    </row>
    <row r="1296" spans="11:11" ht="12" customHeight="1">
      <c r="K1296" s="15"/>
    </row>
    <row r="1297" spans="11:11" ht="12" customHeight="1">
      <c r="K1297" s="15"/>
    </row>
    <row r="1298" spans="11:11" ht="12" customHeight="1">
      <c r="K1298" s="15"/>
    </row>
    <row r="1299" spans="11:11" ht="12" customHeight="1">
      <c r="K1299" s="15"/>
    </row>
    <row r="1300" spans="11:11" ht="12" customHeight="1">
      <c r="K1300" s="15"/>
    </row>
    <row r="1301" spans="11:11" ht="12" customHeight="1">
      <c r="K1301" s="15"/>
    </row>
    <row r="1302" spans="11:11" ht="12" customHeight="1">
      <c r="K1302" s="15"/>
    </row>
    <row r="1303" spans="11:11" ht="12" customHeight="1">
      <c r="K1303" s="15"/>
    </row>
    <row r="1304" spans="11:11" ht="12" customHeight="1">
      <c r="K1304" s="15"/>
    </row>
    <row r="1305" spans="11:11" ht="12" customHeight="1">
      <c r="K1305" s="15"/>
    </row>
    <row r="1306" spans="11:11" ht="12" customHeight="1">
      <c r="K1306" s="15"/>
    </row>
    <row r="1307" spans="11:11" ht="12" customHeight="1">
      <c r="K1307" s="15"/>
    </row>
    <row r="1308" spans="11:11" ht="12" customHeight="1">
      <c r="K1308" s="15"/>
    </row>
    <row r="1309" spans="11:11" ht="12" customHeight="1">
      <c r="K1309" s="15"/>
    </row>
    <row r="1310" spans="11:11" ht="12" customHeight="1">
      <c r="K1310" s="15"/>
    </row>
    <row r="1311" spans="11:11" ht="12" customHeight="1">
      <c r="K1311" s="15"/>
    </row>
    <row r="1312" spans="11:11" ht="12" customHeight="1">
      <c r="K1312" s="15"/>
    </row>
    <row r="1313" spans="11:11" ht="12" customHeight="1">
      <c r="K1313" s="15"/>
    </row>
    <row r="1314" spans="11:11" ht="12" customHeight="1">
      <c r="K1314" s="15"/>
    </row>
    <row r="1315" spans="11:11" ht="12" customHeight="1">
      <c r="K1315" s="15"/>
    </row>
    <row r="1316" spans="11:11" ht="12" customHeight="1">
      <c r="K1316" s="15"/>
    </row>
    <row r="1317" spans="11:11" ht="12" customHeight="1">
      <c r="K1317" s="15"/>
    </row>
    <row r="1318" spans="11:11" ht="12" customHeight="1">
      <c r="K1318" s="15"/>
    </row>
    <row r="1319" spans="11:11" ht="12" customHeight="1">
      <c r="K1319" s="15"/>
    </row>
    <row r="1320" spans="11:11" ht="12" customHeight="1">
      <c r="K1320" s="15"/>
    </row>
    <row r="1321" spans="11:11" ht="12" customHeight="1">
      <c r="K1321" s="15"/>
    </row>
    <row r="1322" spans="11:11" ht="12" customHeight="1">
      <c r="K1322" s="15"/>
    </row>
    <row r="1323" spans="11:11" ht="12" customHeight="1">
      <c r="K1323" s="15"/>
    </row>
    <row r="1324" spans="11:11" ht="12" customHeight="1">
      <c r="K1324" s="15"/>
    </row>
    <row r="1325" spans="11:11" ht="12" customHeight="1">
      <c r="K1325" s="15"/>
    </row>
    <row r="1326" spans="11:11" ht="12" customHeight="1">
      <c r="K1326" s="15"/>
    </row>
    <row r="1327" spans="11:11" ht="12" customHeight="1">
      <c r="K1327" s="15"/>
    </row>
    <row r="1328" spans="11:11" ht="12" customHeight="1">
      <c r="K1328" s="15"/>
    </row>
    <row r="1329" spans="11:11" ht="12" customHeight="1">
      <c r="K1329" s="15"/>
    </row>
    <row r="1330" spans="11:11" ht="12" customHeight="1">
      <c r="K1330" s="15"/>
    </row>
    <row r="1331" spans="11:11" ht="12" customHeight="1">
      <c r="K1331" s="15"/>
    </row>
    <row r="1332" spans="11:11" ht="12" customHeight="1">
      <c r="K1332" s="15"/>
    </row>
    <row r="1333" spans="11:11" ht="12" customHeight="1">
      <c r="K1333" s="15"/>
    </row>
    <row r="1334" spans="11:11" ht="12" customHeight="1">
      <c r="K1334" s="15"/>
    </row>
    <row r="1335" spans="11:11" ht="12" customHeight="1">
      <c r="K1335" s="15"/>
    </row>
    <row r="1336" spans="11:11" ht="12" customHeight="1">
      <c r="K1336" s="15"/>
    </row>
    <row r="1337" spans="11:11" ht="12" customHeight="1">
      <c r="K1337" s="15"/>
    </row>
    <row r="1338" spans="11:11" ht="12" customHeight="1">
      <c r="K1338" s="15"/>
    </row>
    <row r="1339" spans="11:11" ht="12" customHeight="1">
      <c r="K1339" s="15"/>
    </row>
    <row r="1340" spans="11:11" ht="12" customHeight="1">
      <c r="K1340" s="15"/>
    </row>
    <row r="1341" spans="11:11" ht="12" customHeight="1">
      <c r="K1341" s="15"/>
    </row>
    <row r="1342" spans="11:11" ht="12" customHeight="1">
      <c r="K1342" s="15"/>
    </row>
    <row r="1343" spans="11:11" ht="12" customHeight="1">
      <c r="K1343" s="15"/>
    </row>
    <row r="1344" spans="11:11" ht="12" customHeight="1">
      <c r="K1344" s="15"/>
    </row>
    <row r="1345" spans="11:11" ht="12" customHeight="1">
      <c r="K1345" s="15"/>
    </row>
    <row r="1346" spans="11:11" ht="12" customHeight="1">
      <c r="K1346" s="15"/>
    </row>
    <row r="1347" spans="11:11" ht="12" customHeight="1">
      <c r="K1347" s="15"/>
    </row>
    <row r="1348" spans="11:11" ht="12" customHeight="1">
      <c r="K1348" s="15"/>
    </row>
    <row r="1349" spans="11:11" ht="12" customHeight="1">
      <c r="K1349" s="15"/>
    </row>
    <row r="1350" spans="11:11" ht="12" customHeight="1">
      <c r="K1350" s="15"/>
    </row>
    <row r="1351" spans="11:11" ht="12" customHeight="1">
      <c r="K1351" s="15"/>
    </row>
    <row r="1352" spans="11:11" ht="12" customHeight="1">
      <c r="K1352" s="15"/>
    </row>
    <row r="1353" spans="11:11" ht="12" customHeight="1">
      <c r="K1353" s="15"/>
    </row>
    <row r="1354" spans="11:11" ht="12" customHeight="1">
      <c r="K1354" s="15"/>
    </row>
    <row r="1355" spans="11:11" ht="12" customHeight="1">
      <c r="K1355" s="15"/>
    </row>
    <row r="1356" spans="11:11" ht="12" customHeight="1">
      <c r="K1356" s="15"/>
    </row>
    <row r="1357" spans="11:11" ht="12" customHeight="1">
      <c r="K1357" s="15"/>
    </row>
    <row r="1358" spans="11:11" ht="12" customHeight="1">
      <c r="K1358" s="15"/>
    </row>
    <row r="1359" spans="11:11" ht="12" customHeight="1">
      <c r="K1359" s="15"/>
    </row>
    <row r="1360" spans="11:11" ht="12" customHeight="1">
      <c r="K1360" s="15"/>
    </row>
    <row r="1361" spans="11:11" ht="12" customHeight="1">
      <c r="K1361" s="15"/>
    </row>
    <row r="1362" spans="11:11" ht="12" customHeight="1">
      <c r="K1362" s="15"/>
    </row>
    <row r="1363" spans="11:11" ht="12" customHeight="1">
      <c r="K1363" s="15"/>
    </row>
    <row r="1364" spans="11:11" ht="12" customHeight="1">
      <c r="K1364" s="15"/>
    </row>
    <row r="1365" spans="11:11" ht="12" customHeight="1">
      <c r="K1365" s="15"/>
    </row>
    <row r="1366" spans="11:11" ht="12" customHeight="1">
      <c r="K1366" s="15"/>
    </row>
    <row r="1367" spans="11:11" ht="12" customHeight="1">
      <c r="K1367" s="15"/>
    </row>
    <row r="1368" spans="11:11" ht="12" customHeight="1">
      <c r="K1368" s="15"/>
    </row>
    <row r="1369" spans="11:11" ht="12" customHeight="1">
      <c r="K1369" s="15"/>
    </row>
    <row r="1370" spans="11:11" ht="12" customHeight="1">
      <c r="K1370" s="15"/>
    </row>
    <row r="1371" spans="11:11" ht="12" customHeight="1">
      <c r="K1371" s="15"/>
    </row>
    <row r="1372" spans="11:11" ht="12" customHeight="1">
      <c r="K1372" s="15"/>
    </row>
    <row r="1373" spans="11:11" ht="12" customHeight="1">
      <c r="K1373" s="15"/>
    </row>
    <row r="1374" spans="11:11" ht="12" customHeight="1">
      <c r="K1374" s="15"/>
    </row>
    <row r="1375" spans="11:11" ht="12" customHeight="1">
      <c r="K1375" s="15"/>
    </row>
    <row r="1376" spans="11:11" ht="12" customHeight="1">
      <c r="K1376" s="15"/>
    </row>
    <row r="1377" spans="11:11" ht="12" customHeight="1">
      <c r="K1377" s="15"/>
    </row>
    <row r="1378" spans="11:11" ht="12" customHeight="1">
      <c r="K1378" s="15"/>
    </row>
    <row r="1379" spans="11:11" ht="12" customHeight="1">
      <c r="K1379" s="15"/>
    </row>
    <row r="1380" spans="11:11" ht="12" customHeight="1">
      <c r="K1380" s="15"/>
    </row>
    <row r="1381" spans="11:11" ht="12" customHeight="1">
      <c r="K1381" s="15"/>
    </row>
    <row r="1382" spans="11:11" ht="12" customHeight="1">
      <c r="K1382" s="15"/>
    </row>
    <row r="1383" spans="11:11" ht="12" customHeight="1">
      <c r="K1383" s="15"/>
    </row>
    <row r="1384" spans="11:11" ht="12" customHeight="1">
      <c r="K1384" s="15"/>
    </row>
    <row r="1385" spans="11:11" ht="12" customHeight="1">
      <c r="K1385" s="15"/>
    </row>
    <row r="1386" spans="11:11" ht="12" customHeight="1">
      <c r="K1386" s="15"/>
    </row>
    <row r="1387" spans="11:11" ht="12" customHeight="1">
      <c r="K1387" s="15"/>
    </row>
    <row r="1388" spans="11:11" ht="12" customHeight="1">
      <c r="K1388" s="15"/>
    </row>
    <row r="1389" spans="11:11" ht="12" customHeight="1">
      <c r="K1389" s="15"/>
    </row>
    <row r="1390" spans="11:11" ht="12" customHeight="1">
      <c r="K1390" s="15"/>
    </row>
    <row r="1391" spans="11:11" ht="12" customHeight="1">
      <c r="K1391" s="15"/>
    </row>
    <row r="1392" spans="11:11" ht="12" customHeight="1">
      <c r="K1392" s="15"/>
    </row>
    <row r="1393" spans="11:11" ht="12" customHeight="1">
      <c r="K1393" s="15"/>
    </row>
    <row r="1394" spans="11:11" ht="12" customHeight="1">
      <c r="K1394" s="15"/>
    </row>
    <row r="1395" spans="11:11" ht="12" customHeight="1">
      <c r="K1395" s="15"/>
    </row>
    <row r="1396" spans="11:11" ht="12" customHeight="1">
      <c r="K1396" s="15"/>
    </row>
    <row r="1397" spans="11:11" ht="12" customHeight="1">
      <c r="K1397" s="15"/>
    </row>
    <row r="1398" spans="11:11" ht="12" customHeight="1">
      <c r="K1398" s="15"/>
    </row>
    <row r="1399" spans="11:11" ht="12" customHeight="1">
      <c r="K1399" s="15"/>
    </row>
    <row r="1400" spans="11:11" ht="12" customHeight="1">
      <c r="K1400" s="15"/>
    </row>
    <row r="1401" spans="11:11" ht="12" customHeight="1">
      <c r="K1401" s="15"/>
    </row>
    <row r="1402" spans="11:11" ht="12" customHeight="1">
      <c r="K1402" s="15"/>
    </row>
    <row r="1403" spans="11:11" ht="12" customHeight="1">
      <c r="K1403" s="15"/>
    </row>
    <row r="1404" spans="11:11" ht="12" customHeight="1">
      <c r="K1404" s="15"/>
    </row>
    <row r="1405" spans="11:11" ht="12" customHeight="1">
      <c r="K1405" s="15"/>
    </row>
    <row r="1406" spans="11:11" ht="12" customHeight="1">
      <c r="K1406" s="15"/>
    </row>
    <row r="1407" spans="11:11" ht="12" customHeight="1">
      <c r="K1407" s="15"/>
    </row>
    <row r="1408" spans="11:11" ht="12" customHeight="1">
      <c r="K1408" s="15"/>
    </row>
    <row r="1409" spans="11:11" ht="12" customHeight="1">
      <c r="K1409" s="15"/>
    </row>
    <row r="1410" spans="11:11" ht="12" customHeight="1">
      <c r="K1410" s="15"/>
    </row>
    <row r="1411" spans="11:11" ht="12" customHeight="1">
      <c r="K1411" s="15"/>
    </row>
    <row r="1412" spans="11:11" ht="12" customHeight="1">
      <c r="K1412" s="15"/>
    </row>
    <row r="1413" spans="11:11" ht="12" customHeight="1">
      <c r="K1413" s="15"/>
    </row>
    <row r="1414" spans="11:11" ht="12" customHeight="1">
      <c r="K1414" s="15"/>
    </row>
    <row r="1415" spans="11:11" ht="12" customHeight="1">
      <c r="K1415" s="15"/>
    </row>
    <row r="1416" spans="11:11" ht="12" customHeight="1">
      <c r="K1416" s="15"/>
    </row>
    <row r="1417" spans="11:11" ht="12" customHeight="1">
      <c r="K1417" s="15"/>
    </row>
    <row r="1418" spans="11:11" ht="12" customHeight="1">
      <c r="K1418" s="15"/>
    </row>
    <row r="1419" spans="11:11" ht="12" customHeight="1">
      <c r="K1419" s="15"/>
    </row>
    <row r="1420" spans="11:11" ht="12" customHeight="1">
      <c r="K1420" s="15"/>
    </row>
    <row r="1421" spans="11:11" ht="12" customHeight="1">
      <c r="K1421" s="15"/>
    </row>
    <row r="1422" spans="11:11" ht="12" customHeight="1">
      <c r="K1422" s="15"/>
    </row>
    <row r="1423" spans="11:11" ht="12" customHeight="1">
      <c r="K1423" s="15"/>
    </row>
    <row r="1424" spans="11:11" ht="12" customHeight="1">
      <c r="K1424" s="15"/>
    </row>
    <row r="1425" spans="11:11" ht="12" customHeight="1">
      <c r="K1425" s="15"/>
    </row>
    <row r="1426" spans="11:11" ht="12" customHeight="1">
      <c r="K1426" s="15"/>
    </row>
    <row r="1427" spans="11:11" ht="12" customHeight="1">
      <c r="K1427" s="15"/>
    </row>
    <row r="1428" spans="11:11" ht="12" customHeight="1">
      <c r="K1428" s="15"/>
    </row>
    <row r="1429" spans="11:11" ht="12" customHeight="1">
      <c r="K1429" s="15"/>
    </row>
    <row r="1430" spans="11:11" ht="12" customHeight="1">
      <c r="K1430" s="15"/>
    </row>
    <row r="1431" spans="11:11" ht="12" customHeight="1">
      <c r="K1431" s="15"/>
    </row>
    <row r="1432" spans="11:11" ht="12" customHeight="1">
      <c r="K1432" s="15"/>
    </row>
    <row r="1433" spans="11:11" ht="12" customHeight="1">
      <c r="K1433" s="15"/>
    </row>
    <row r="1434" spans="11:11" ht="12" customHeight="1">
      <c r="K1434" s="15"/>
    </row>
    <row r="1435" spans="11:11" ht="12" customHeight="1">
      <c r="K1435" s="15"/>
    </row>
    <row r="1436" spans="11:11" ht="12" customHeight="1">
      <c r="K1436" s="15"/>
    </row>
    <row r="1437" spans="11:11" ht="12" customHeight="1">
      <c r="K1437" s="15"/>
    </row>
    <row r="1438" spans="11:11" ht="12" customHeight="1">
      <c r="K1438" s="15"/>
    </row>
    <row r="1439" spans="11:11" ht="12" customHeight="1">
      <c r="K1439" s="15"/>
    </row>
    <row r="1440" spans="11:11" ht="12" customHeight="1">
      <c r="K1440" s="15"/>
    </row>
    <row r="1441" spans="11:11" ht="12" customHeight="1">
      <c r="K1441" s="15"/>
    </row>
    <row r="1442" spans="11:11" ht="12" customHeight="1">
      <c r="K1442" s="15"/>
    </row>
    <row r="1443" spans="11:11" ht="12" customHeight="1">
      <c r="K1443" s="15"/>
    </row>
    <row r="1444" spans="11:11" ht="12" customHeight="1">
      <c r="K1444" s="15"/>
    </row>
    <row r="1445" spans="11:11" ht="12" customHeight="1">
      <c r="K1445" s="15"/>
    </row>
    <row r="1446" spans="11:11" ht="12" customHeight="1">
      <c r="K1446" s="15"/>
    </row>
    <row r="1447" spans="11:11" ht="12" customHeight="1">
      <c r="K1447" s="15"/>
    </row>
    <row r="1448" spans="11:11" ht="12" customHeight="1">
      <c r="K1448" s="15"/>
    </row>
    <row r="1449" spans="11:11" ht="12" customHeight="1">
      <c r="K1449" s="15"/>
    </row>
    <row r="1450" spans="11:11" ht="12" customHeight="1">
      <c r="K1450" s="15"/>
    </row>
    <row r="1451" spans="11:11" ht="12" customHeight="1">
      <c r="K1451" s="15"/>
    </row>
    <row r="1452" spans="11:11" ht="12" customHeight="1">
      <c r="K1452" s="15"/>
    </row>
    <row r="1453" spans="11:11" ht="12" customHeight="1">
      <c r="K1453" s="15"/>
    </row>
    <row r="1454" spans="11:11" ht="12" customHeight="1">
      <c r="K1454" s="15"/>
    </row>
    <row r="1455" spans="11:11" ht="12" customHeight="1">
      <c r="K1455" s="15"/>
    </row>
    <row r="1456" spans="11:11" ht="12" customHeight="1">
      <c r="K1456" s="15"/>
    </row>
    <row r="1457" spans="11:11" ht="12" customHeight="1">
      <c r="K1457" s="15"/>
    </row>
    <row r="1458" spans="11:11" ht="12" customHeight="1">
      <c r="K1458" s="15"/>
    </row>
    <row r="1459" spans="11:11" ht="12" customHeight="1">
      <c r="K1459" s="15"/>
    </row>
    <row r="1460" spans="11:11" ht="12" customHeight="1">
      <c r="K1460" s="15"/>
    </row>
    <row r="1461" spans="11:11" ht="12" customHeight="1">
      <c r="K1461" s="15"/>
    </row>
    <row r="1462" spans="11:11" ht="12" customHeight="1">
      <c r="K1462" s="15"/>
    </row>
    <row r="1463" spans="11:11" ht="12" customHeight="1">
      <c r="K1463" s="15"/>
    </row>
    <row r="1464" spans="11:11" ht="12" customHeight="1">
      <c r="K1464" s="15"/>
    </row>
    <row r="1465" spans="11:11" ht="12" customHeight="1">
      <c r="K1465" s="15"/>
    </row>
    <row r="1466" spans="11:11" ht="12" customHeight="1">
      <c r="K1466" s="15"/>
    </row>
    <row r="1467" spans="11:11" ht="12" customHeight="1">
      <c r="K1467" s="15"/>
    </row>
    <row r="1468" spans="11:11" ht="12" customHeight="1">
      <c r="K1468" s="15"/>
    </row>
    <row r="1469" spans="11:11" ht="12" customHeight="1">
      <c r="K1469" s="15"/>
    </row>
    <row r="1470" spans="11:11" ht="12" customHeight="1">
      <c r="K1470" s="15"/>
    </row>
    <row r="1471" spans="11:11" ht="12" customHeight="1">
      <c r="K1471" s="15"/>
    </row>
    <row r="1472" spans="11:11" ht="12" customHeight="1">
      <c r="K1472" s="15"/>
    </row>
    <row r="1473" spans="11:11" ht="12" customHeight="1">
      <c r="K1473" s="15"/>
    </row>
    <row r="1474" spans="11:11" ht="12" customHeight="1">
      <c r="K1474" s="15"/>
    </row>
    <row r="1475" spans="11:11" ht="12" customHeight="1">
      <c r="K1475" s="15"/>
    </row>
    <row r="1476" spans="11:11" ht="12" customHeight="1">
      <c r="K1476" s="15"/>
    </row>
    <row r="1477" spans="11:11" ht="12" customHeight="1">
      <c r="K1477" s="15"/>
    </row>
    <row r="1478" spans="11:11" ht="12" customHeight="1">
      <c r="K1478" s="15"/>
    </row>
    <row r="1479" spans="11:11" ht="12" customHeight="1">
      <c r="K1479" s="15"/>
    </row>
    <row r="1480" spans="11:11" ht="12" customHeight="1">
      <c r="K1480" s="15"/>
    </row>
    <row r="1481" spans="11:11" ht="12" customHeight="1">
      <c r="K1481" s="15"/>
    </row>
    <row r="1482" spans="11:11" ht="12" customHeight="1">
      <c r="K1482" s="15"/>
    </row>
    <row r="1483" spans="11:11" ht="12" customHeight="1">
      <c r="K1483" s="15"/>
    </row>
    <row r="1484" spans="11:11" ht="12" customHeight="1">
      <c r="K1484" s="15"/>
    </row>
    <row r="1485" spans="11:11" ht="12" customHeight="1">
      <c r="K1485" s="15"/>
    </row>
    <row r="1486" spans="11:11" ht="12" customHeight="1">
      <c r="K1486" s="15"/>
    </row>
    <row r="1487" spans="11:11" ht="12" customHeight="1">
      <c r="K1487" s="15"/>
    </row>
    <row r="1488" spans="11:11" ht="12" customHeight="1">
      <c r="K1488" s="15"/>
    </row>
    <row r="1489" spans="11:11" ht="12" customHeight="1">
      <c r="K1489" s="15"/>
    </row>
    <row r="1490" spans="11:11" ht="12" customHeight="1">
      <c r="K1490" s="15"/>
    </row>
    <row r="1491" spans="11:11" ht="12" customHeight="1">
      <c r="K1491" s="15"/>
    </row>
    <row r="1492" spans="11:11" ht="12" customHeight="1">
      <c r="K1492" s="15"/>
    </row>
    <row r="1493" spans="11:11" ht="12" customHeight="1">
      <c r="K1493" s="15"/>
    </row>
    <row r="1494" spans="11:11" ht="12" customHeight="1">
      <c r="K1494" s="15"/>
    </row>
    <row r="1495" spans="11:11" ht="12" customHeight="1">
      <c r="K1495" s="15"/>
    </row>
    <row r="1496" spans="11:11" ht="12" customHeight="1">
      <c r="K1496" s="15"/>
    </row>
    <row r="1497" spans="11:11" ht="12" customHeight="1">
      <c r="K1497" s="15"/>
    </row>
    <row r="1498" spans="11:11" ht="12" customHeight="1">
      <c r="K1498" s="15"/>
    </row>
    <row r="1499" spans="11:11" ht="12" customHeight="1">
      <c r="K1499" s="15"/>
    </row>
    <row r="1500" spans="11:11" ht="12" customHeight="1">
      <c r="K1500" s="15"/>
    </row>
    <row r="1501" spans="11:11" ht="12" customHeight="1">
      <c r="K1501" s="15"/>
    </row>
    <row r="1502" spans="11:11" ht="12" customHeight="1">
      <c r="K1502" s="15"/>
    </row>
    <row r="1503" spans="11:11" ht="12" customHeight="1">
      <c r="K1503" s="15"/>
    </row>
    <row r="1504" spans="11:11" ht="12" customHeight="1">
      <c r="K1504" s="15"/>
    </row>
    <row r="1505" spans="11:11" ht="12" customHeight="1">
      <c r="K1505" s="15"/>
    </row>
    <row r="1506" spans="11:11" ht="12" customHeight="1">
      <c r="K1506" s="15"/>
    </row>
    <row r="1507" spans="11:11" ht="12" customHeight="1">
      <c r="K1507" s="15"/>
    </row>
    <row r="1508" spans="11:11" ht="12" customHeight="1">
      <c r="K1508" s="15"/>
    </row>
    <row r="1509" spans="11:11" ht="12" customHeight="1">
      <c r="K1509" s="15"/>
    </row>
    <row r="1510" spans="11:11" ht="12" customHeight="1">
      <c r="K1510" s="15"/>
    </row>
    <row r="1511" spans="11:11" ht="12" customHeight="1">
      <c r="K1511" s="15"/>
    </row>
    <row r="1512" spans="11:11" ht="12" customHeight="1">
      <c r="K1512" s="15"/>
    </row>
    <row r="1513" spans="11:11" ht="12" customHeight="1">
      <c r="K1513" s="15"/>
    </row>
    <row r="1514" spans="11:11" ht="12" customHeight="1">
      <c r="K1514" s="15"/>
    </row>
    <row r="1515" spans="11:11" ht="12" customHeight="1">
      <c r="K1515" s="15"/>
    </row>
    <row r="1516" spans="11:11" ht="12" customHeight="1">
      <c r="K1516" s="15"/>
    </row>
    <row r="1517" spans="11:11" ht="12" customHeight="1">
      <c r="K1517" s="15"/>
    </row>
    <row r="1518" spans="11:11" ht="12" customHeight="1">
      <c r="K1518" s="15"/>
    </row>
    <row r="1519" spans="11:11" ht="12" customHeight="1">
      <c r="K1519" s="15"/>
    </row>
    <row r="1520" spans="11:11" ht="12" customHeight="1">
      <c r="K1520" s="15"/>
    </row>
    <row r="1521" spans="11:11" ht="12" customHeight="1">
      <c r="K1521" s="15"/>
    </row>
    <row r="1522" spans="11:11" ht="12" customHeight="1">
      <c r="K1522" s="15"/>
    </row>
    <row r="1523" spans="11:11" ht="12" customHeight="1">
      <c r="K1523" s="15"/>
    </row>
    <row r="1524" spans="11:11" ht="12" customHeight="1">
      <c r="K1524" s="15"/>
    </row>
    <row r="1525" spans="11:11" ht="12" customHeight="1">
      <c r="K1525" s="15"/>
    </row>
    <row r="1526" spans="11:11" ht="12" customHeight="1">
      <c r="K1526" s="15"/>
    </row>
    <row r="1527" spans="11:11" ht="12" customHeight="1">
      <c r="K1527" s="15"/>
    </row>
    <row r="1528" spans="11:11" ht="12" customHeight="1">
      <c r="K1528" s="15"/>
    </row>
    <row r="1529" spans="11:11" ht="12" customHeight="1">
      <c r="K1529" s="15"/>
    </row>
    <row r="1530" spans="11:11" ht="12" customHeight="1">
      <c r="K1530" s="15"/>
    </row>
    <row r="1531" spans="11:11" ht="12" customHeight="1">
      <c r="K1531" s="15"/>
    </row>
    <row r="1532" spans="11:11" ht="12" customHeight="1">
      <c r="K1532" s="15"/>
    </row>
    <row r="1533" spans="11:11" ht="12" customHeight="1">
      <c r="K1533" s="15"/>
    </row>
    <row r="1534" spans="11:11" ht="12" customHeight="1">
      <c r="K1534" s="15"/>
    </row>
    <row r="1535" spans="11:11" ht="12" customHeight="1">
      <c r="K1535" s="15"/>
    </row>
    <row r="1536" spans="11:11" ht="12" customHeight="1">
      <c r="K1536" s="15"/>
    </row>
    <row r="1537" spans="11:11" ht="12" customHeight="1">
      <c r="K1537" s="15"/>
    </row>
    <row r="1538" spans="11:11" ht="12" customHeight="1">
      <c r="K1538" s="15"/>
    </row>
    <row r="1539" spans="11:11" ht="12" customHeight="1">
      <c r="K1539" s="15"/>
    </row>
    <row r="1540" spans="11:11" ht="12" customHeight="1">
      <c r="K1540" s="15"/>
    </row>
    <row r="1541" spans="11:11" ht="12" customHeight="1">
      <c r="K1541" s="15"/>
    </row>
    <row r="1542" spans="11:11" ht="12" customHeight="1">
      <c r="K1542" s="15"/>
    </row>
    <row r="1543" spans="11:11" ht="12" customHeight="1">
      <c r="K1543" s="15"/>
    </row>
    <row r="1544" spans="11:11" ht="12" customHeight="1">
      <c r="K1544" s="15"/>
    </row>
    <row r="1545" spans="11:11" ht="12" customHeight="1">
      <c r="K1545" s="15"/>
    </row>
    <row r="1546" spans="11:11" ht="12" customHeight="1">
      <c r="K1546" s="15"/>
    </row>
    <row r="1547" spans="11:11" ht="12" customHeight="1">
      <c r="K1547" s="15"/>
    </row>
    <row r="1548" spans="11:11" ht="12" customHeight="1">
      <c r="K1548" s="15"/>
    </row>
    <row r="1549" spans="11:11" ht="12" customHeight="1">
      <c r="K1549" s="15"/>
    </row>
    <row r="1550" spans="11:11" ht="12" customHeight="1">
      <c r="K1550" s="15"/>
    </row>
    <row r="1551" spans="11:11" ht="12" customHeight="1">
      <c r="K1551" s="15"/>
    </row>
    <row r="1552" spans="11:11" ht="12" customHeight="1">
      <c r="K1552" s="15"/>
    </row>
    <row r="1553" spans="11:11" ht="12" customHeight="1">
      <c r="K1553" s="15"/>
    </row>
    <row r="1554" spans="11:11" ht="12" customHeight="1">
      <c r="K1554" s="15"/>
    </row>
    <row r="1555" spans="11:11" ht="12" customHeight="1">
      <c r="K1555" s="15"/>
    </row>
    <row r="1556" spans="11:11" ht="12" customHeight="1">
      <c r="K1556" s="15"/>
    </row>
    <row r="1557" spans="11:11" ht="12" customHeight="1">
      <c r="K1557" s="15"/>
    </row>
    <row r="1558" spans="11:11" ht="12" customHeight="1">
      <c r="K1558" s="15"/>
    </row>
    <row r="1559" spans="11:11" ht="12" customHeight="1">
      <c r="K1559" s="15"/>
    </row>
    <row r="1560" spans="11:11" ht="12" customHeight="1">
      <c r="K1560" s="15"/>
    </row>
    <row r="1561" spans="11:11" ht="12" customHeight="1">
      <c r="K1561" s="15"/>
    </row>
    <row r="1562" spans="11:11" ht="12" customHeight="1">
      <c r="K1562" s="15"/>
    </row>
    <row r="1563" spans="11:11" ht="12" customHeight="1">
      <c r="K1563" s="15"/>
    </row>
    <row r="1564" spans="11:11" ht="12" customHeight="1">
      <c r="K1564" s="15"/>
    </row>
    <row r="1565" spans="11:11" ht="12" customHeight="1">
      <c r="K1565" s="15"/>
    </row>
    <row r="1566" spans="11:11" ht="12" customHeight="1">
      <c r="K1566" s="15"/>
    </row>
    <row r="1567" spans="11:11" ht="12" customHeight="1">
      <c r="K1567" s="15"/>
    </row>
    <row r="1568" spans="11:11" ht="12" customHeight="1">
      <c r="K1568" s="15"/>
    </row>
    <row r="1569" spans="11:11" ht="12" customHeight="1">
      <c r="K1569" s="15"/>
    </row>
    <row r="1570" spans="11:11" ht="12" customHeight="1">
      <c r="K1570" s="15"/>
    </row>
    <row r="1571" spans="11:11" ht="12" customHeight="1">
      <c r="K1571" s="15"/>
    </row>
    <row r="1572" spans="11:11" ht="12" customHeight="1">
      <c r="K1572" s="15"/>
    </row>
    <row r="1573" spans="11:11" ht="12" customHeight="1">
      <c r="K1573" s="15"/>
    </row>
    <row r="1574" spans="11:11" ht="12" customHeight="1">
      <c r="K1574" s="15"/>
    </row>
    <row r="1575" spans="11:11" ht="12" customHeight="1">
      <c r="K1575" s="15"/>
    </row>
    <row r="1576" spans="11:11" ht="12" customHeight="1">
      <c r="K1576" s="15"/>
    </row>
    <row r="1577" spans="11:11" ht="12" customHeight="1">
      <c r="K1577" s="15"/>
    </row>
    <row r="1578" spans="11:11" ht="12" customHeight="1">
      <c r="K1578" s="15"/>
    </row>
    <row r="1579" spans="11:11" ht="12" customHeight="1">
      <c r="K1579" s="15"/>
    </row>
    <row r="1580" spans="11:11" ht="12" customHeight="1">
      <c r="K1580" s="15"/>
    </row>
    <row r="1581" spans="11:11" ht="12" customHeight="1">
      <c r="K1581" s="15"/>
    </row>
    <row r="1582" spans="11:11" ht="12" customHeight="1">
      <c r="K1582" s="15"/>
    </row>
    <row r="1583" spans="11:11" ht="12" customHeight="1">
      <c r="K1583" s="15"/>
    </row>
    <row r="1584" spans="11:11" ht="12" customHeight="1">
      <c r="K1584" s="15"/>
    </row>
    <row r="1585" spans="11:11" ht="12" customHeight="1">
      <c r="K1585" s="15"/>
    </row>
    <row r="1586" spans="11:11" ht="12" customHeight="1">
      <c r="K1586" s="15"/>
    </row>
    <row r="1587" spans="11:11" ht="12" customHeight="1">
      <c r="K1587" s="15"/>
    </row>
    <row r="1588" spans="11:11" ht="12" customHeight="1">
      <c r="K1588" s="15"/>
    </row>
    <row r="1589" spans="11:11" ht="12" customHeight="1">
      <c r="K1589" s="15"/>
    </row>
    <row r="1590" spans="11:11" ht="12" customHeight="1">
      <c r="K1590" s="15"/>
    </row>
    <row r="1591" spans="11:11" ht="12" customHeight="1">
      <c r="K1591" s="15"/>
    </row>
    <row r="1592" spans="11:11" ht="12" customHeight="1">
      <c r="K1592" s="15"/>
    </row>
    <row r="1593" spans="11:11" ht="12" customHeight="1">
      <c r="K1593" s="15"/>
    </row>
    <row r="1594" spans="11:11" ht="12" customHeight="1">
      <c r="K1594" s="15"/>
    </row>
    <row r="1595" spans="11:11" ht="12" customHeight="1">
      <c r="K1595" s="15"/>
    </row>
    <row r="1596" spans="11:11" ht="12" customHeight="1">
      <c r="K1596" s="15"/>
    </row>
    <row r="1597" spans="11:11" ht="12" customHeight="1">
      <c r="K1597" s="15"/>
    </row>
    <row r="1598" spans="11:11" ht="12" customHeight="1">
      <c r="K1598" s="15"/>
    </row>
    <row r="1599" spans="11:11" ht="12" customHeight="1">
      <c r="K1599" s="15"/>
    </row>
    <row r="1600" spans="11:11" ht="12" customHeight="1">
      <c r="K1600" s="15"/>
    </row>
    <row r="1601" spans="11:11" ht="12" customHeight="1">
      <c r="K1601" s="15"/>
    </row>
    <row r="1602" spans="11:11" ht="12" customHeight="1">
      <c r="K1602" s="15"/>
    </row>
    <row r="1603" spans="11:11" ht="12" customHeight="1">
      <c r="K1603" s="15"/>
    </row>
    <row r="1604" spans="11:11" ht="12" customHeight="1">
      <c r="K1604" s="15"/>
    </row>
    <row r="1605" spans="11:11" ht="12" customHeight="1">
      <c r="K1605" s="15"/>
    </row>
    <row r="1606" spans="11:11" ht="12" customHeight="1">
      <c r="K1606" s="15"/>
    </row>
    <row r="1607" spans="11:11" ht="12" customHeight="1">
      <c r="K1607" s="15"/>
    </row>
    <row r="1608" spans="11:11" ht="12" customHeight="1">
      <c r="K1608" s="15"/>
    </row>
    <row r="1609" spans="11:11" ht="12" customHeight="1">
      <c r="K1609" s="15"/>
    </row>
    <row r="1610" spans="11:11" ht="12" customHeight="1">
      <c r="K1610" s="15"/>
    </row>
    <row r="1611" spans="11:11" ht="12" customHeight="1">
      <c r="K1611" s="15"/>
    </row>
    <row r="1612" spans="11:11" ht="12" customHeight="1">
      <c r="K1612" s="15"/>
    </row>
    <row r="1613" spans="11:11" ht="12" customHeight="1">
      <c r="K1613" s="15"/>
    </row>
    <row r="1614" spans="11:11" ht="12" customHeight="1">
      <c r="K1614" s="15"/>
    </row>
    <row r="1615" spans="11:11" ht="12" customHeight="1">
      <c r="K1615" s="15"/>
    </row>
    <row r="1616" spans="11:11" ht="12" customHeight="1">
      <c r="K1616" s="15"/>
    </row>
    <row r="1617" spans="11:11" ht="12" customHeight="1">
      <c r="K1617" s="15"/>
    </row>
    <row r="1618" spans="11:11" ht="12" customHeight="1">
      <c r="K1618" s="15"/>
    </row>
    <row r="1619" spans="11:11" ht="12" customHeight="1">
      <c r="K1619" s="15"/>
    </row>
    <row r="1620" spans="11:11" ht="12" customHeight="1">
      <c r="K1620" s="15"/>
    </row>
    <row r="1621" spans="11:11" ht="12" customHeight="1">
      <c r="K1621" s="15"/>
    </row>
    <row r="1622" spans="11:11" ht="12" customHeight="1">
      <c r="K1622" s="15"/>
    </row>
    <row r="1623" spans="11:11" ht="12" customHeight="1">
      <c r="K1623" s="15"/>
    </row>
    <row r="1624" spans="11:11" ht="12" customHeight="1">
      <c r="K1624" s="15"/>
    </row>
    <row r="1625" spans="11:11" ht="12" customHeight="1">
      <c r="K1625" s="15"/>
    </row>
    <row r="1626" spans="11:11" ht="12" customHeight="1">
      <c r="K1626" s="15"/>
    </row>
    <row r="1627" spans="11:11" ht="12" customHeight="1">
      <c r="K1627" s="15"/>
    </row>
    <row r="1628" spans="11:11" ht="12" customHeight="1">
      <c r="K1628" s="15"/>
    </row>
    <row r="1629" spans="11:11" ht="12" customHeight="1">
      <c r="K1629" s="15"/>
    </row>
    <row r="1630" spans="11:11" ht="12" customHeight="1">
      <c r="K1630" s="15"/>
    </row>
    <row r="1631" spans="11:11" ht="12" customHeight="1">
      <c r="K1631" s="15"/>
    </row>
    <row r="1632" spans="11:11" ht="12" customHeight="1">
      <c r="K1632" s="15"/>
    </row>
    <row r="1633" spans="11:11" ht="12" customHeight="1">
      <c r="K1633" s="15"/>
    </row>
    <row r="1634" spans="11:11" ht="12" customHeight="1">
      <c r="K1634" s="15"/>
    </row>
    <row r="1635" spans="11:11" ht="12" customHeight="1">
      <c r="K1635" s="15"/>
    </row>
    <row r="1636" spans="11:11" ht="12" customHeight="1">
      <c r="K1636" s="15"/>
    </row>
    <row r="1637" spans="11:11" ht="12" customHeight="1">
      <c r="K1637" s="15"/>
    </row>
    <row r="1638" spans="11:11" ht="12" customHeight="1">
      <c r="K1638" s="15"/>
    </row>
    <row r="1639" spans="11:11" ht="12" customHeight="1">
      <c r="K1639" s="15"/>
    </row>
    <row r="1640" spans="11:11" ht="12" customHeight="1">
      <c r="K1640" s="15"/>
    </row>
    <row r="1641" spans="11:11" ht="12" customHeight="1">
      <c r="K1641" s="15"/>
    </row>
    <row r="1642" spans="11:11" ht="12" customHeight="1">
      <c r="K1642" s="15"/>
    </row>
    <row r="1643" spans="11:11" ht="12" customHeight="1">
      <c r="K1643" s="15"/>
    </row>
    <row r="1644" spans="11:11" ht="12" customHeight="1">
      <c r="K1644" s="15"/>
    </row>
    <row r="1645" spans="11:11" ht="12" customHeight="1">
      <c r="K1645" s="15"/>
    </row>
    <row r="1646" spans="11:11" ht="12" customHeight="1">
      <c r="K1646" s="15"/>
    </row>
    <row r="1647" spans="11:11" ht="12" customHeight="1">
      <c r="K1647" s="15"/>
    </row>
    <row r="1648" spans="11:11" ht="12" customHeight="1">
      <c r="K1648" s="15"/>
    </row>
    <row r="1649" spans="11:11" ht="12" customHeight="1">
      <c r="K1649" s="15"/>
    </row>
    <row r="1650" spans="11:11" ht="12" customHeight="1">
      <c r="K1650" s="15"/>
    </row>
    <row r="1651" spans="11:11" ht="12" customHeight="1">
      <c r="K1651" s="15"/>
    </row>
    <row r="1652" spans="11:11" ht="12" customHeight="1">
      <c r="K1652" s="15"/>
    </row>
    <row r="1653" spans="11:11" ht="12" customHeight="1">
      <c r="K1653" s="15"/>
    </row>
    <row r="1654" spans="11:11" ht="12" customHeight="1">
      <c r="K1654" s="15"/>
    </row>
    <row r="1655" spans="11:11" ht="12" customHeight="1">
      <c r="K1655" s="15"/>
    </row>
    <row r="1656" spans="11:11" ht="12" customHeight="1">
      <c r="K1656" s="15"/>
    </row>
    <row r="1657" spans="11:11" ht="12" customHeight="1">
      <c r="K1657" s="15"/>
    </row>
    <row r="1658" spans="11:11" ht="12" customHeight="1">
      <c r="K1658" s="15"/>
    </row>
    <row r="1659" spans="11:11" ht="12" customHeight="1">
      <c r="K1659" s="15"/>
    </row>
    <row r="1660" spans="11:11" ht="12" customHeight="1">
      <c r="K1660" s="15"/>
    </row>
    <row r="1661" spans="11:11" ht="12" customHeight="1">
      <c r="K1661" s="15"/>
    </row>
    <row r="1662" spans="11:11" ht="12" customHeight="1">
      <c r="K1662" s="15"/>
    </row>
    <row r="1663" spans="11:11" ht="12" customHeight="1">
      <c r="K1663" s="15"/>
    </row>
    <row r="1664" spans="11:11" ht="12" customHeight="1">
      <c r="K1664" s="15"/>
    </row>
    <row r="1665" spans="11:11" ht="12" customHeight="1">
      <c r="K1665" s="15"/>
    </row>
    <row r="1666" spans="11:11" ht="12" customHeight="1">
      <c r="K1666" s="15"/>
    </row>
    <row r="1667" spans="11:11" ht="12" customHeight="1">
      <c r="K1667" s="15"/>
    </row>
    <row r="1668" spans="11:11" ht="12" customHeight="1">
      <c r="K1668" s="15"/>
    </row>
    <row r="1669" spans="11:11" ht="12" customHeight="1">
      <c r="K1669" s="15"/>
    </row>
    <row r="1670" spans="11:11" ht="12" customHeight="1">
      <c r="K1670" s="15"/>
    </row>
    <row r="1671" spans="11:11" ht="12" customHeight="1">
      <c r="K1671" s="15"/>
    </row>
    <row r="1672" spans="11:11" ht="12" customHeight="1">
      <c r="K1672" s="15"/>
    </row>
    <row r="1673" spans="11:11" ht="12" customHeight="1">
      <c r="K1673" s="15"/>
    </row>
    <row r="1674" spans="11:11" ht="12" customHeight="1">
      <c r="K1674" s="15"/>
    </row>
    <row r="1675" spans="11:11" ht="12" customHeight="1">
      <c r="K1675" s="15"/>
    </row>
    <row r="1676" spans="11:11" ht="12" customHeight="1">
      <c r="K1676" s="15"/>
    </row>
    <row r="1677" spans="11:11" ht="12" customHeight="1">
      <c r="K1677" s="15"/>
    </row>
    <row r="1678" spans="11:11" ht="12" customHeight="1">
      <c r="K1678" s="15"/>
    </row>
    <row r="1679" spans="11:11" ht="12" customHeight="1">
      <c r="K1679" s="15"/>
    </row>
    <row r="1680" spans="11:11" ht="12" customHeight="1">
      <c r="K1680" s="15"/>
    </row>
    <row r="1681" spans="11:11" ht="12" customHeight="1">
      <c r="K1681" s="15"/>
    </row>
    <row r="1682" spans="11:11" ht="12" customHeight="1">
      <c r="K1682" s="15"/>
    </row>
    <row r="1683" spans="11:11" ht="12" customHeight="1">
      <c r="K1683" s="15"/>
    </row>
    <row r="1684" spans="11:11" ht="12" customHeight="1">
      <c r="K1684" s="15"/>
    </row>
    <row r="1685" spans="11:11" ht="12" customHeight="1">
      <c r="K1685" s="15"/>
    </row>
    <row r="1686" spans="11:11" ht="12" customHeight="1">
      <c r="K1686" s="15"/>
    </row>
    <row r="1687" spans="11:11" ht="12" customHeight="1">
      <c r="K1687" s="15"/>
    </row>
    <row r="1688" spans="11:11" ht="12" customHeight="1">
      <c r="K1688" s="15"/>
    </row>
    <row r="1689" spans="11:11" ht="12" customHeight="1">
      <c r="K1689" s="15"/>
    </row>
    <row r="1690" spans="11:11" ht="12" customHeight="1">
      <c r="K1690" s="15"/>
    </row>
    <row r="1691" spans="11:11" ht="12" customHeight="1">
      <c r="K1691" s="15"/>
    </row>
    <row r="1692" spans="11:11" ht="12" customHeight="1">
      <c r="K1692" s="15"/>
    </row>
    <row r="1693" spans="11:11" ht="12" customHeight="1">
      <c r="K1693" s="15"/>
    </row>
    <row r="1694" spans="11:11" ht="12" customHeight="1">
      <c r="K1694" s="15"/>
    </row>
    <row r="1695" spans="11:11" ht="12" customHeight="1">
      <c r="K1695" s="15"/>
    </row>
    <row r="1696" spans="11:11" ht="12" customHeight="1">
      <c r="K1696" s="15"/>
    </row>
    <row r="1697" spans="11:11" ht="12" customHeight="1">
      <c r="K1697" s="15"/>
    </row>
    <row r="1698" spans="11:11" ht="12" customHeight="1">
      <c r="K1698" s="15"/>
    </row>
    <row r="1699" spans="11:11" ht="12" customHeight="1">
      <c r="K1699" s="15"/>
    </row>
    <row r="1700" spans="11:11" ht="12" customHeight="1">
      <c r="K1700" s="15"/>
    </row>
    <row r="1701" spans="11:11" ht="12" customHeight="1">
      <c r="K1701" s="15"/>
    </row>
    <row r="1702" spans="11:11" ht="12" customHeight="1">
      <c r="K1702" s="15"/>
    </row>
    <row r="1703" spans="11:11" ht="12" customHeight="1">
      <c r="K1703" s="15"/>
    </row>
    <row r="1704" spans="11:11" ht="12" customHeight="1">
      <c r="K1704" s="15"/>
    </row>
    <row r="1705" spans="11:11" ht="12" customHeight="1">
      <c r="K1705" s="15"/>
    </row>
    <row r="1706" spans="11:11" ht="12" customHeight="1">
      <c r="K1706" s="15"/>
    </row>
    <row r="1707" spans="11:11" ht="12" customHeight="1">
      <c r="K1707" s="15"/>
    </row>
    <row r="1708" spans="11:11" ht="12" customHeight="1">
      <c r="K1708" s="15"/>
    </row>
    <row r="1709" spans="11:11" ht="12" customHeight="1">
      <c r="K1709" s="15"/>
    </row>
    <row r="1710" spans="11:11" ht="12" customHeight="1">
      <c r="K1710" s="15"/>
    </row>
    <row r="1711" spans="11:11" ht="12" customHeight="1">
      <c r="K1711" s="15"/>
    </row>
    <row r="1712" spans="11:11" ht="12" customHeight="1">
      <c r="K1712" s="15"/>
    </row>
    <row r="1713" spans="11:11" ht="12" customHeight="1">
      <c r="K1713" s="15"/>
    </row>
    <row r="1714" spans="11:11" ht="12" customHeight="1">
      <c r="K1714" s="15"/>
    </row>
    <row r="1715" spans="11:11" ht="12" customHeight="1">
      <c r="K1715" s="15"/>
    </row>
    <row r="1716" spans="11:11" ht="12" customHeight="1">
      <c r="K1716" s="15"/>
    </row>
    <row r="1717" spans="11:11" ht="12" customHeight="1">
      <c r="K1717" s="15"/>
    </row>
    <row r="1718" spans="11:11" ht="12" customHeight="1">
      <c r="K1718" s="15"/>
    </row>
    <row r="1719" spans="11:11" ht="12" customHeight="1">
      <c r="K1719" s="15"/>
    </row>
    <row r="1720" spans="11:11" ht="12" customHeight="1">
      <c r="K1720" s="15"/>
    </row>
    <row r="1721" spans="11:11" ht="12" customHeight="1">
      <c r="K1721" s="15"/>
    </row>
    <row r="1722" spans="11:11" ht="12" customHeight="1">
      <c r="K1722" s="15"/>
    </row>
    <row r="1723" spans="11:11" ht="12" customHeight="1">
      <c r="K1723" s="15"/>
    </row>
    <row r="1724" spans="11:11" ht="12" customHeight="1">
      <c r="K1724" s="15"/>
    </row>
    <row r="1725" spans="11:11" ht="12" customHeight="1">
      <c r="K1725" s="15"/>
    </row>
    <row r="1726" spans="11:11" ht="12" customHeight="1">
      <c r="K1726" s="15"/>
    </row>
    <row r="1727" spans="11:11" ht="12" customHeight="1">
      <c r="K1727" s="15"/>
    </row>
    <row r="1728" spans="11:11" ht="12" customHeight="1">
      <c r="K1728" s="15"/>
    </row>
    <row r="1729" spans="11:11" ht="12" customHeight="1">
      <c r="K1729" s="15"/>
    </row>
    <row r="1730" spans="11:11" ht="12" customHeight="1">
      <c r="K1730" s="15"/>
    </row>
    <row r="1731" spans="11:11" ht="12" customHeight="1">
      <c r="K1731" s="15"/>
    </row>
    <row r="1732" spans="11:11" ht="12" customHeight="1">
      <c r="K1732" s="15"/>
    </row>
    <row r="1733" spans="11:11" ht="12" customHeight="1">
      <c r="K1733" s="15"/>
    </row>
    <row r="1734" spans="11:11" ht="12" customHeight="1">
      <c r="K1734" s="15"/>
    </row>
    <row r="1735" spans="11:11" ht="12" customHeight="1">
      <c r="K1735" s="15"/>
    </row>
    <row r="1736" spans="11:11" ht="12" customHeight="1">
      <c r="K1736" s="15"/>
    </row>
    <row r="1737" spans="11:11" ht="12" customHeight="1">
      <c r="K1737" s="15"/>
    </row>
    <row r="1738" spans="11:11" ht="12" customHeight="1">
      <c r="K1738" s="15"/>
    </row>
    <row r="1739" spans="11:11" ht="12" customHeight="1">
      <c r="K1739" s="15"/>
    </row>
    <row r="1740" spans="11:11" ht="12" customHeight="1">
      <c r="K1740" s="15"/>
    </row>
    <row r="1741" spans="11:11" ht="12" customHeight="1">
      <c r="K1741" s="15"/>
    </row>
    <row r="1742" spans="11:11" ht="12" customHeight="1">
      <c r="K1742" s="15"/>
    </row>
    <row r="1743" spans="11:11" ht="12" customHeight="1">
      <c r="K1743" s="15"/>
    </row>
    <row r="1744" spans="11:11" ht="12" customHeight="1">
      <c r="K1744" s="15"/>
    </row>
    <row r="1745" spans="11:11" ht="12" customHeight="1">
      <c r="K1745" s="15"/>
    </row>
    <row r="1746" spans="11:11" ht="12" customHeight="1">
      <c r="K1746" s="15"/>
    </row>
    <row r="1747" spans="11:11" ht="12" customHeight="1">
      <c r="K1747" s="15"/>
    </row>
    <row r="1748" spans="11:11" ht="12" customHeight="1">
      <c r="K1748" s="15"/>
    </row>
    <row r="1749" spans="11:11" ht="12" customHeight="1">
      <c r="K1749" s="15"/>
    </row>
    <row r="1750" spans="11:11" ht="12" customHeight="1">
      <c r="K1750" s="15"/>
    </row>
    <row r="1751" spans="11:11" ht="12" customHeight="1">
      <c r="K1751" s="15"/>
    </row>
    <row r="1752" spans="11:11" ht="12" customHeight="1">
      <c r="K1752" s="15"/>
    </row>
    <row r="1753" spans="11:11" ht="12" customHeight="1">
      <c r="K1753" s="15"/>
    </row>
    <row r="1754" spans="11:11" ht="12" customHeight="1">
      <c r="K1754" s="15"/>
    </row>
    <row r="1755" spans="11:11" ht="12" customHeight="1">
      <c r="K1755" s="15"/>
    </row>
    <row r="1756" spans="11:11" ht="12" customHeight="1">
      <c r="K1756" s="15"/>
    </row>
    <row r="1757" spans="11:11" ht="12" customHeight="1">
      <c r="K1757" s="15"/>
    </row>
    <row r="1758" spans="11:11" ht="12" customHeight="1">
      <c r="K1758" s="15"/>
    </row>
    <row r="1759" spans="11:11" ht="12" customHeight="1">
      <c r="K1759" s="15"/>
    </row>
    <row r="1760" spans="11:11" ht="12" customHeight="1">
      <c r="K1760" s="15"/>
    </row>
    <row r="1761" spans="11:11" ht="12" customHeight="1">
      <c r="K1761" s="15"/>
    </row>
    <row r="1762" spans="11:11" ht="12" customHeight="1">
      <c r="K1762" s="15"/>
    </row>
    <row r="1763" spans="11:11" ht="12" customHeight="1">
      <c r="K1763" s="15"/>
    </row>
    <row r="1764" spans="11:11" ht="12" customHeight="1">
      <c r="K1764" s="15"/>
    </row>
    <row r="1765" spans="11:11" ht="12" customHeight="1">
      <c r="K1765" s="15"/>
    </row>
    <row r="1766" spans="11:11" ht="12" customHeight="1">
      <c r="K1766" s="15"/>
    </row>
    <row r="1767" spans="11:11" ht="12" customHeight="1">
      <c r="K1767" s="15"/>
    </row>
    <row r="1768" spans="11:11" ht="12" customHeight="1">
      <c r="K1768" s="15"/>
    </row>
    <row r="1769" spans="11:11" ht="12" customHeight="1">
      <c r="K1769" s="15"/>
    </row>
    <row r="1770" spans="11:11" ht="12" customHeight="1">
      <c r="K1770" s="15"/>
    </row>
    <row r="1771" spans="11:11" ht="12" customHeight="1">
      <c r="K1771" s="15"/>
    </row>
    <row r="1772" spans="11:11" ht="12" customHeight="1">
      <c r="K1772" s="15"/>
    </row>
    <row r="1773" spans="11:11" ht="12" customHeight="1">
      <c r="K1773" s="15"/>
    </row>
    <row r="1774" spans="11:11" ht="12" customHeight="1">
      <c r="K1774" s="15"/>
    </row>
    <row r="1775" spans="11:11" ht="12" customHeight="1">
      <c r="K1775" s="15"/>
    </row>
    <row r="1776" spans="11:11" ht="12" customHeight="1">
      <c r="K1776" s="15"/>
    </row>
    <row r="1777" spans="11:11" ht="12" customHeight="1">
      <c r="K1777" s="15"/>
    </row>
    <row r="1778" spans="11:11" ht="12" customHeight="1">
      <c r="K1778" s="15"/>
    </row>
    <row r="1779" spans="11:11" ht="12" customHeight="1">
      <c r="K1779" s="15"/>
    </row>
    <row r="1780" spans="11:11" ht="12" customHeight="1">
      <c r="K1780" s="15"/>
    </row>
    <row r="1781" spans="11:11" ht="12" customHeight="1">
      <c r="K1781" s="15"/>
    </row>
    <row r="1782" spans="11:11" ht="12" customHeight="1">
      <c r="K1782" s="15"/>
    </row>
    <row r="1783" spans="11:11" ht="12" customHeight="1">
      <c r="K1783" s="15"/>
    </row>
    <row r="1784" spans="11:11" ht="12" customHeight="1">
      <c r="K1784" s="15"/>
    </row>
    <row r="1785" spans="11:11" ht="12" customHeight="1">
      <c r="K1785" s="15"/>
    </row>
    <row r="1786" spans="11:11" ht="12" customHeight="1">
      <c r="K1786" s="15"/>
    </row>
    <row r="1787" spans="11:11" ht="12" customHeight="1">
      <c r="K1787" s="15"/>
    </row>
    <row r="1788" spans="11:11" ht="12" customHeight="1">
      <c r="K1788" s="15"/>
    </row>
    <row r="1789" spans="11:11" ht="12" customHeight="1">
      <c r="K1789" s="15"/>
    </row>
    <row r="1790" spans="11:11" ht="12" customHeight="1">
      <c r="K1790" s="15"/>
    </row>
    <row r="1791" spans="11:11" ht="12" customHeight="1">
      <c r="K1791" s="15"/>
    </row>
    <row r="1792" spans="11:11" ht="12" customHeight="1">
      <c r="K1792" s="15"/>
    </row>
    <row r="1793" spans="11:11" ht="12" customHeight="1">
      <c r="K1793" s="15"/>
    </row>
    <row r="1794" spans="11:11" ht="12" customHeight="1">
      <c r="K1794" s="15"/>
    </row>
    <row r="1795" spans="11:11" ht="12" customHeight="1">
      <c r="K1795" s="15"/>
    </row>
    <row r="1796" spans="11:11" ht="12" customHeight="1">
      <c r="K1796" s="15"/>
    </row>
    <row r="1797" spans="11:11" ht="12" customHeight="1">
      <c r="K1797" s="15"/>
    </row>
    <row r="1798" spans="11:11" ht="12" customHeight="1">
      <c r="K1798" s="15"/>
    </row>
    <row r="1799" spans="11:11" ht="12" customHeight="1">
      <c r="K1799" s="15"/>
    </row>
    <row r="1800" spans="11:11" ht="12" customHeight="1">
      <c r="K1800" s="15"/>
    </row>
    <row r="1801" spans="11:11" ht="12" customHeight="1">
      <c r="K1801" s="15"/>
    </row>
    <row r="1802" spans="11:11" ht="12" customHeight="1">
      <c r="K1802" s="15"/>
    </row>
    <row r="1803" spans="11:11" ht="12" customHeight="1">
      <c r="K1803" s="15"/>
    </row>
    <row r="1804" spans="11:11" ht="12" customHeight="1">
      <c r="K1804" s="15"/>
    </row>
    <row r="1805" spans="11:11" ht="12" customHeight="1">
      <c r="K1805" s="15"/>
    </row>
    <row r="1806" spans="11:11" ht="12" customHeight="1">
      <c r="K1806" s="15"/>
    </row>
    <row r="1807" spans="11:11" ht="12" customHeight="1">
      <c r="K1807" s="15"/>
    </row>
    <row r="1808" spans="11:11" ht="12" customHeight="1">
      <c r="K1808" s="15"/>
    </row>
    <row r="1809" spans="11:11" ht="12" customHeight="1">
      <c r="K1809" s="15"/>
    </row>
    <row r="1810" spans="11:11" ht="12" customHeight="1">
      <c r="K1810" s="15"/>
    </row>
    <row r="1811" spans="11:11" ht="12" customHeight="1">
      <c r="K1811" s="15"/>
    </row>
    <row r="1812" spans="11:11" ht="12" customHeight="1">
      <c r="K1812" s="15"/>
    </row>
    <row r="1813" spans="11:11" ht="12" customHeight="1">
      <c r="K1813" s="15"/>
    </row>
    <row r="1814" spans="11:11" ht="12" customHeight="1">
      <c r="K1814" s="15"/>
    </row>
    <row r="1815" spans="11:11" ht="12" customHeight="1">
      <c r="K1815" s="15"/>
    </row>
    <row r="1816" spans="11:11" ht="12" customHeight="1">
      <c r="K1816" s="15"/>
    </row>
    <row r="1817" spans="11:11" ht="12" customHeight="1">
      <c r="K1817" s="15"/>
    </row>
    <row r="1818" spans="11:11" ht="12" customHeight="1">
      <c r="K1818" s="15"/>
    </row>
    <row r="1819" spans="11:11" ht="12" customHeight="1">
      <c r="K1819" s="15"/>
    </row>
    <row r="1820" spans="11:11" ht="12" customHeight="1">
      <c r="K1820" s="15"/>
    </row>
    <row r="1821" spans="11:11" ht="12" customHeight="1">
      <c r="K1821" s="15"/>
    </row>
    <row r="1822" spans="11:11" ht="12" customHeight="1">
      <c r="K1822" s="15"/>
    </row>
    <row r="1823" spans="11:11" ht="12" customHeight="1">
      <c r="K1823" s="15"/>
    </row>
    <row r="1824" spans="11:11" ht="12" customHeight="1">
      <c r="K1824" s="15"/>
    </row>
    <row r="1825" spans="11:11" ht="12" customHeight="1">
      <c r="K1825" s="15"/>
    </row>
    <row r="1826" spans="11:11" ht="12" customHeight="1">
      <c r="K1826" s="15"/>
    </row>
    <row r="1827" spans="11:11" ht="12" customHeight="1">
      <c r="K1827" s="15"/>
    </row>
    <row r="1828" spans="11:11" ht="12" customHeight="1">
      <c r="K1828" s="15"/>
    </row>
    <row r="1829" spans="11:11" ht="12" customHeight="1">
      <c r="K1829" s="15"/>
    </row>
    <row r="1830" spans="11:11" ht="12" customHeight="1">
      <c r="K1830" s="15"/>
    </row>
    <row r="1831" spans="11:11" ht="12" customHeight="1">
      <c r="K1831" s="15"/>
    </row>
    <row r="1832" spans="11:11" ht="12" customHeight="1">
      <c r="K1832" s="15"/>
    </row>
    <row r="1833" spans="11:11" ht="12" customHeight="1">
      <c r="K1833" s="15"/>
    </row>
    <row r="1834" spans="11:11" ht="12" customHeight="1">
      <c r="K1834" s="15"/>
    </row>
    <row r="1835" spans="11:11" ht="12" customHeight="1">
      <c r="K1835" s="15"/>
    </row>
    <row r="1836" spans="11:11" ht="12" customHeight="1">
      <c r="K1836" s="15"/>
    </row>
    <row r="1837" spans="11:11" ht="12" customHeight="1">
      <c r="K1837" s="15"/>
    </row>
    <row r="1838" spans="11:11" ht="12" customHeight="1">
      <c r="K1838" s="15"/>
    </row>
    <row r="1839" spans="11:11" ht="12" customHeight="1">
      <c r="K1839" s="15"/>
    </row>
    <row r="1840" spans="11:11" ht="12" customHeight="1">
      <c r="K1840" s="15"/>
    </row>
    <row r="1841" spans="11:11" ht="12" customHeight="1">
      <c r="K1841" s="15"/>
    </row>
    <row r="1842" spans="11:11" ht="12" customHeight="1">
      <c r="K1842" s="15"/>
    </row>
    <row r="1843" spans="11:11" ht="12" customHeight="1">
      <c r="K1843" s="15"/>
    </row>
    <row r="1844" spans="11:11" ht="12" customHeight="1">
      <c r="K1844" s="15"/>
    </row>
    <row r="1845" spans="11:11" ht="12" customHeight="1">
      <c r="K1845" s="15"/>
    </row>
    <row r="1846" spans="11:11" ht="12" customHeight="1">
      <c r="K1846" s="15"/>
    </row>
    <row r="1847" spans="11:11" ht="12" customHeight="1">
      <c r="K1847" s="15"/>
    </row>
    <row r="1848" spans="11:11" ht="12" customHeight="1">
      <c r="K1848" s="15"/>
    </row>
    <row r="1849" spans="11:11" ht="12" customHeight="1">
      <c r="K1849" s="15"/>
    </row>
    <row r="1850" spans="11:11" ht="12" customHeight="1">
      <c r="K1850" s="15"/>
    </row>
    <row r="1851" spans="11:11" ht="12" customHeight="1">
      <c r="K1851" s="15"/>
    </row>
    <row r="1852" spans="11:11" ht="12" customHeight="1">
      <c r="K1852" s="15"/>
    </row>
    <row r="1853" spans="11:11" ht="12" customHeight="1">
      <c r="K1853" s="15"/>
    </row>
    <row r="1854" spans="11:11" ht="12" customHeight="1">
      <c r="K1854" s="15"/>
    </row>
    <row r="1855" spans="11:11" ht="12" customHeight="1">
      <c r="K1855" s="15"/>
    </row>
    <row r="1856" spans="11:11" ht="12" customHeight="1">
      <c r="K1856" s="15"/>
    </row>
    <row r="1857" spans="11:11" ht="12" customHeight="1">
      <c r="K1857" s="15"/>
    </row>
    <row r="1858" spans="11:11" ht="12" customHeight="1">
      <c r="K1858" s="15"/>
    </row>
    <row r="1859" spans="11:11" ht="12" customHeight="1">
      <c r="K1859" s="15"/>
    </row>
    <row r="1860" spans="11:11" ht="12" customHeight="1">
      <c r="K1860" s="15"/>
    </row>
    <row r="1861" spans="11:11" ht="12" customHeight="1">
      <c r="K1861" s="15"/>
    </row>
    <row r="1862" spans="11:11" ht="12" customHeight="1">
      <c r="K1862" s="15"/>
    </row>
    <row r="1863" spans="11:11" ht="12" customHeight="1">
      <c r="K1863" s="15"/>
    </row>
    <row r="1864" spans="11:11" ht="12" customHeight="1">
      <c r="K1864" s="15"/>
    </row>
    <row r="1865" spans="11:11" ht="12" customHeight="1">
      <c r="K1865" s="15"/>
    </row>
    <row r="1866" spans="11:11" ht="12" customHeight="1">
      <c r="K1866" s="15"/>
    </row>
    <row r="1867" spans="11:11" ht="12" customHeight="1">
      <c r="K1867" s="15"/>
    </row>
    <row r="1868" spans="11:11" ht="12" customHeight="1">
      <c r="K1868" s="15"/>
    </row>
    <row r="1869" spans="11:11" ht="12" customHeight="1">
      <c r="K1869" s="15"/>
    </row>
    <row r="1870" spans="11:11" ht="12" customHeight="1">
      <c r="K1870" s="15"/>
    </row>
    <row r="1871" spans="11:11" ht="12" customHeight="1">
      <c r="K1871" s="15"/>
    </row>
    <row r="1872" spans="11:11" ht="12" customHeight="1">
      <c r="K1872" s="15"/>
    </row>
    <row r="1873" spans="11:11" ht="12" customHeight="1">
      <c r="K1873" s="15"/>
    </row>
    <row r="1874" spans="11:11" ht="12" customHeight="1">
      <c r="K1874" s="15"/>
    </row>
    <row r="1875" spans="11:11" ht="12" customHeight="1">
      <c r="K1875" s="15"/>
    </row>
    <row r="1876" spans="11:11" ht="12" customHeight="1">
      <c r="K1876" s="15"/>
    </row>
    <row r="1877" spans="11:11" ht="12" customHeight="1">
      <c r="K1877" s="15"/>
    </row>
    <row r="1878" spans="11:11" ht="12" customHeight="1">
      <c r="K1878" s="15"/>
    </row>
    <row r="1879" spans="11:11" ht="12" customHeight="1">
      <c r="K1879" s="15"/>
    </row>
    <row r="1880" spans="11:11" ht="12" customHeight="1">
      <c r="K1880" s="15"/>
    </row>
    <row r="1881" spans="11:11" ht="12" customHeight="1">
      <c r="K1881" s="15"/>
    </row>
    <row r="1882" spans="11:11" ht="12" customHeight="1">
      <c r="K1882" s="15"/>
    </row>
    <row r="1883" spans="11:11" ht="12" customHeight="1">
      <c r="K1883" s="15"/>
    </row>
    <row r="1884" spans="11:11" ht="12" customHeight="1">
      <c r="K1884" s="15"/>
    </row>
    <row r="1885" spans="11:11" ht="12" customHeight="1">
      <c r="K1885" s="15"/>
    </row>
    <row r="1886" spans="11:11" ht="12" customHeight="1">
      <c r="K1886" s="15"/>
    </row>
    <row r="1887" spans="11:11" ht="12" customHeight="1">
      <c r="K1887" s="15"/>
    </row>
    <row r="1888" spans="11:11" ht="12" customHeight="1">
      <c r="K1888" s="15"/>
    </row>
    <row r="1889" spans="11:11" ht="12" customHeight="1">
      <c r="K1889" s="15"/>
    </row>
    <row r="1890" spans="11:11" ht="12" customHeight="1">
      <c r="K1890" s="15"/>
    </row>
    <row r="1891" spans="11:11" ht="12" customHeight="1">
      <c r="K1891" s="15"/>
    </row>
    <row r="1892" spans="11:11" ht="12" customHeight="1">
      <c r="K1892" s="15"/>
    </row>
    <row r="1893" spans="11:11" ht="12" customHeight="1">
      <c r="K1893" s="15"/>
    </row>
    <row r="1894" spans="11:11" ht="12" customHeight="1">
      <c r="K1894" s="15"/>
    </row>
    <row r="1895" spans="11:11" ht="12" customHeight="1">
      <c r="K1895" s="15"/>
    </row>
    <row r="1896" spans="11:11" ht="12" customHeight="1">
      <c r="K1896" s="15"/>
    </row>
    <row r="1897" spans="11:11" ht="12" customHeight="1">
      <c r="K1897" s="15"/>
    </row>
    <row r="1898" spans="11:11" ht="12" customHeight="1">
      <c r="K1898" s="15"/>
    </row>
    <row r="1899" spans="11:11" ht="12" customHeight="1">
      <c r="K1899" s="15"/>
    </row>
    <row r="1900" spans="11:11" ht="12" customHeight="1">
      <c r="K1900" s="15"/>
    </row>
    <row r="1901" spans="11:11" ht="12" customHeight="1">
      <c r="K1901" s="15"/>
    </row>
    <row r="1902" spans="11:11" ht="12" customHeight="1">
      <c r="K1902" s="15"/>
    </row>
    <row r="1903" spans="11:11" ht="12" customHeight="1">
      <c r="K1903" s="15"/>
    </row>
    <row r="1904" spans="11:11" ht="12" customHeight="1">
      <c r="K1904" s="15"/>
    </row>
    <row r="1905" spans="11:11" ht="12" customHeight="1">
      <c r="K1905" s="15"/>
    </row>
    <row r="1906" spans="11:11" ht="12" customHeight="1">
      <c r="K1906" s="15"/>
    </row>
    <row r="1907" spans="11:11" ht="12" customHeight="1">
      <c r="K1907" s="15"/>
    </row>
    <row r="1908" spans="11:11" ht="12" customHeight="1">
      <c r="K1908" s="15"/>
    </row>
    <row r="1909" spans="11:11" ht="12" customHeight="1">
      <c r="K1909" s="15"/>
    </row>
    <row r="1910" spans="11:11" ht="12" customHeight="1">
      <c r="K1910" s="15"/>
    </row>
    <row r="1911" spans="11:11" ht="12" customHeight="1">
      <c r="K1911" s="15"/>
    </row>
    <row r="1912" spans="11:11" ht="12" customHeight="1">
      <c r="K1912" s="15"/>
    </row>
    <row r="1913" spans="11:11" ht="12" customHeight="1">
      <c r="K1913" s="15"/>
    </row>
    <row r="1914" spans="11:11" ht="12" customHeight="1">
      <c r="K1914" s="15"/>
    </row>
    <row r="1915" spans="11:11" ht="12" customHeight="1">
      <c r="K1915" s="15"/>
    </row>
    <row r="1916" spans="11:11" ht="12" customHeight="1">
      <c r="K1916" s="15"/>
    </row>
    <row r="1917" spans="11:11" ht="12" customHeight="1">
      <c r="K1917" s="15"/>
    </row>
    <row r="1918" spans="11:11" ht="12" customHeight="1">
      <c r="K1918" s="15"/>
    </row>
    <row r="1919" spans="11:11" ht="12" customHeight="1">
      <c r="K1919" s="15"/>
    </row>
    <row r="1920" spans="11:11" ht="12" customHeight="1">
      <c r="K1920" s="15"/>
    </row>
    <row r="1921" spans="11:11" ht="12" customHeight="1">
      <c r="K1921" s="15"/>
    </row>
    <row r="1922" spans="11:11" ht="12" customHeight="1">
      <c r="K1922" s="15"/>
    </row>
    <row r="1923" spans="11:11" ht="12" customHeight="1">
      <c r="K1923" s="15"/>
    </row>
    <row r="1924" spans="11:11" ht="12" customHeight="1">
      <c r="K1924" s="15"/>
    </row>
    <row r="1925" spans="11:11" ht="12" customHeight="1">
      <c r="K1925" s="15"/>
    </row>
    <row r="1926" spans="11:11" ht="12" customHeight="1">
      <c r="K1926" s="15"/>
    </row>
    <row r="1927" spans="11:11" ht="12" customHeight="1">
      <c r="K1927" s="15"/>
    </row>
    <row r="1928" spans="11:11" ht="12" customHeight="1">
      <c r="K1928" s="15"/>
    </row>
    <row r="1929" spans="11:11" ht="12" customHeight="1">
      <c r="K1929" s="15"/>
    </row>
    <row r="1930" spans="11:11" ht="12" customHeight="1">
      <c r="K1930" s="15"/>
    </row>
    <row r="1931" spans="11:11" ht="12" customHeight="1">
      <c r="K1931" s="15"/>
    </row>
    <row r="1932" spans="11:11" ht="12" customHeight="1">
      <c r="K1932" s="15"/>
    </row>
    <row r="1933" spans="11:11" ht="12" customHeight="1">
      <c r="K1933" s="15"/>
    </row>
    <row r="1934" spans="11:11" ht="12" customHeight="1">
      <c r="K1934" s="15"/>
    </row>
    <row r="1935" spans="11:11" ht="12" customHeight="1">
      <c r="K1935" s="15"/>
    </row>
    <row r="1936" spans="11:11" ht="12" customHeight="1">
      <c r="K1936" s="15"/>
    </row>
    <row r="1937" spans="11:11" ht="12" customHeight="1">
      <c r="K1937" s="15"/>
    </row>
    <row r="1938" spans="11:11" ht="12" customHeight="1">
      <c r="K1938" s="15"/>
    </row>
    <row r="1939" spans="11:11" ht="12" customHeight="1">
      <c r="K1939" s="15"/>
    </row>
    <row r="1940" spans="11:11" ht="12" customHeight="1">
      <c r="K1940" s="15"/>
    </row>
    <row r="1941" spans="11:11" ht="12" customHeight="1">
      <c r="K1941" s="15"/>
    </row>
    <row r="1942" spans="11:11" ht="12" customHeight="1">
      <c r="K1942" s="15"/>
    </row>
    <row r="1943" spans="11:11" ht="12" customHeight="1">
      <c r="K1943" s="15"/>
    </row>
    <row r="1944" spans="11:11" ht="12" customHeight="1">
      <c r="K1944" s="15"/>
    </row>
    <row r="1945" spans="11:11" ht="12" customHeight="1">
      <c r="K1945" s="15"/>
    </row>
    <row r="1946" spans="11:11" ht="12" customHeight="1">
      <c r="K1946" s="15"/>
    </row>
    <row r="1947" spans="11:11" ht="12" customHeight="1">
      <c r="K1947" s="15"/>
    </row>
    <row r="1948" spans="11:11" ht="12" customHeight="1">
      <c r="K1948" s="15"/>
    </row>
    <row r="1949" spans="11:11" ht="12" customHeight="1">
      <c r="K1949" s="15"/>
    </row>
    <row r="1950" spans="11:11" ht="12" customHeight="1">
      <c r="K1950" s="15"/>
    </row>
    <row r="1951" spans="11:11" ht="12" customHeight="1">
      <c r="K1951" s="15"/>
    </row>
    <row r="1952" spans="11:11" ht="12" customHeight="1">
      <c r="K1952" s="15"/>
    </row>
    <row r="1953" spans="11:11" ht="12" customHeight="1">
      <c r="K1953" s="15"/>
    </row>
    <row r="1954" spans="11:11" ht="12" customHeight="1">
      <c r="K1954" s="15"/>
    </row>
    <row r="1955" spans="11:11" ht="12" customHeight="1">
      <c r="K1955" s="15"/>
    </row>
    <row r="1956" spans="11:11" ht="12" customHeight="1">
      <c r="K1956" s="15"/>
    </row>
    <row r="1957" spans="11:11" ht="12" customHeight="1">
      <c r="K1957" s="15"/>
    </row>
    <row r="1958" spans="11:11" ht="12" customHeight="1">
      <c r="K1958" s="15"/>
    </row>
    <row r="1959" spans="11:11" ht="12" customHeight="1">
      <c r="K1959" s="15"/>
    </row>
    <row r="1960" spans="11:11" ht="12" customHeight="1">
      <c r="K1960" s="15"/>
    </row>
    <row r="1961" spans="11:11" ht="12" customHeight="1">
      <c r="K1961" s="15"/>
    </row>
    <row r="1962" spans="11:11" ht="12" customHeight="1">
      <c r="K1962" s="15"/>
    </row>
    <row r="1963" spans="11:11" ht="12" customHeight="1">
      <c r="K1963" s="15"/>
    </row>
    <row r="1964" spans="11:11" ht="12" customHeight="1">
      <c r="K1964" s="15"/>
    </row>
    <row r="1965" spans="11:11" ht="12" customHeight="1">
      <c r="K1965" s="15"/>
    </row>
    <row r="1966" spans="11:11" ht="12" customHeight="1">
      <c r="K1966" s="15"/>
    </row>
    <row r="1967" spans="11:11" ht="12" customHeight="1">
      <c r="K1967" s="15"/>
    </row>
    <row r="1968" spans="11:11" ht="12" customHeight="1">
      <c r="K1968" s="15"/>
    </row>
    <row r="1969" spans="11:11" ht="12" customHeight="1">
      <c r="K1969" s="15"/>
    </row>
    <row r="1970" spans="11:11" ht="12" customHeight="1">
      <c r="K1970" s="15"/>
    </row>
    <row r="1971" spans="11:11" ht="12" customHeight="1">
      <c r="K1971" s="15"/>
    </row>
    <row r="1972" spans="11:11" ht="12" customHeight="1">
      <c r="K1972" s="15"/>
    </row>
    <row r="1973" spans="11:11" ht="12" customHeight="1">
      <c r="K1973" s="15"/>
    </row>
    <row r="1974" spans="11:11" ht="12" customHeight="1">
      <c r="K1974" s="15"/>
    </row>
    <row r="1975" spans="11:11" ht="12" customHeight="1">
      <c r="K1975" s="15"/>
    </row>
    <row r="1976" spans="11:11" ht="12" customHeight="1">
      <c r="K1976" s="15"/>
    </row>
    <row r="1977" spans="11:11" ht="12" customHeight="1">
      <c r="K1977" s="15"/>
    </row>
    <row r="1978" spans="11:11" ht="12" customHeight="1">
      <c r="K1978" s="15"/>
    </row>
    <row r="1979" spans="11:11" ht="12" customHeight="1">
      <c r="K1979" s="15"/>
    </row>
    <row r="1980" spans="11:11" ht="12" customHeight="1">
      <c r="K1980" s="15"/>
    </row>
    <row r="1981" spans="11:11" ht="12" customHeight="1">
      <c r="K1981" s="15"/>
    </row>
    <row r="1982" spans="11:11" ht="12" customHeight="1">
      <c r="K1982" s="15"/>
    </row>
    <row r="1983" spans="11:11" ht="12" customHeight="1">
      <c r="K1983" s="15"/>
    </row>
    <row r="1984" spans="11:11" ht="12" customHeight="1">
      <c r="K1984" s="15"/>
    </row>
    <row r="1985" spans="11:11" ht="12" customHeight="1">
      <c r="K1985" s="15"/>
    </row>
    <row r="1986" spans="11:11" ht="12" customHeight="1">
      <c r="K1986" s="15"/>
    </row>
    <row r="1987" spans="11:11" ht="12" customHeight="1">
      <c r="K1987" s="15"/>
    </row>
    <row r="1988" spans="11:11" ht="12" customHeight="1">
      <c r="K1988" s="15"/>
    </row>
    <row r="1989" spans="11:11" ht="12" customHeight="1">
      <c r="K1989" s="15"/>
    </row>
    <row r="1990" spans="11:11" ht="12" customHeight="1">
      <c r="K1990" s="15"/>
    </row>
    <row r="1991" spans="11:11" ht="12" customHeight="1">
      <c r="K1991" s="15"/>
    </row>
    <row r="1992" spans="11:11" ht="12" customHeight="1">
      <c r="K1992" s="15"/>
    </row>
    <row r="1993" spans="11:11" ht="12" customHeight="1">
      <c r="K1993" s="15"/>
    </row>
    <row r="1994" spans="11:11" ht="12" customHeight="1">
      <c r="K1994" s="15"/>
    </row>
    <row r="1995" spans="11:11" ht="12" customHeight="1">
      <c r="K1995" s="15"/>
    </row>
    <row r="1996" spans="11:11" ht="12" customHeight="1">
      <c r="K1996" s="15"/>
    </row>
    <row r="1997" spans="11:11" ht="12" customHeight="1">
      <c r="K1997" s="15"/>
    </row>
    <row r="1998" spans="11:11" ht="12" customHeight="1">
      <c r="K1998" s="15"/>
    </row>
    <row r="1999" spans="11:11" ht="12" customHeight="1">
      <c r="K1999" s="15"/>
    </row>
    <row r="2000" spans="11:11" ht="12" customHeight="1">
      <c r="K2000" s="15"/>
    </row>
    <row r="2001" spans="11:11" ht="12" customHeight="1">
      <c r="K2001" s="15"/>
    </row>
    <row r="2002" spans="11:11" ht="12" customHeight="1">
      <c r="K2002" s="15"/>
    </row>
    <row r="2003" spans="11:11" ht="12" customHeight="1">
      <c r="K2003" s="15"/>
    </row>
    <row r="2004" spans="11:11" ht="12" customHeight="1">
      <c r="K2004" s="15"/>
    </row>
    <row r="2005" spans="11:11" ht="12" customHeight="1">
      <c r="K2005" s="15"/>
    </row>
    <row r="2006" spans="11:11" ht="12" customHeight="1">
      <c r="K2006" s="15"/>
    </row>
    <row r="2007" spans="11:11" ht="12" customHeight="1">
      <c r="K2007" s="15"/>
    </row>
    <row r="2008" spans="11:11" ht="12" customHeight="1">
      <c r="K2008" s="15"/>
    </row>
    <row r="2009" spans="11:11" ht="12" customHeight="1">
      <c r="K2009" s="15"/>
    </row>
    <row r="2010" spans="11:11" ht="12" customHeight="1">
      <c r="K2010" s="15"/>
    </row>
    <row r="2011" spans="11:11" ht="12" customHeight="1">
      <c r="K2011" s="15"/>
    </row>
    <row r="2012" spans="11:11" ht="12" customHeight="1">
      <c r="K2012" s="15"/>
    </row>
    <row r="2013" spans="11:11" ht="12" customHeight="1">
      <c r="K2013" s="15"/>
    </row>
    <row r="2014" spans="11:11" ht="12" customHeight="1">
      <c r="K2014" s="15"/>
    </row>
    <row r="2015" spans="11:11" ht="12" customHeight="1">
      <c r="K2015" s="15"/>
    </row>
    <row r="2016" spans="11:11" ht="12" customHeight="1">
      <c r="K2016" s="15"/>
    </row>
    <row r="2017" spans="11:11" ht="12" customHeight="1">
      <c r="K2017" s="15"/>
    </row>
    <row r="2018" spans="11:11" ht="12" customHeight="1">
      <c r="K2018" s="15"/>
    </row>
    <row r="2019" spans="11:11" ht="12" customHeight="1">
      <c r="K2019" s="15"/>
    </row>
    <row r="2020" spans="11:11" ht="12" customHeight="1">
      <c r="K2020" s="15"/>
    </row>
    <row r="2021" spans="11:11" ht="12" customHeight="1">
      <c r="K2021" s="15"/>
    </row>
    <row r="2022" spans="11:11" ht="12" customHeight="1">
      <c r="K2022" s="15"/>
    </row>
    <row r="2023" spans="11:11" ht="12" customHeight="1">
      <c r="K2023" s="15"/>
    </row>
    <row r="2024" spans="11:11" ht="12" customHeight="1">
      <c r="K2024" s="15"/>
    </row>
    <row r="2025" spans="11:11" ht="12" customHeight="1">
      <c r="K2025" s="15"/>
    </row>
    <row r="2026" spans="11:11" ht="12" customHeight="1">
      <c r="K2026" s="15"/>
    </row>
    <row r="2027" spans="11:11" ht="12" customHeight="1">
      <c r="K2027" s="15"/>
    </row>
    <row r="2028" spans="11:11" ht="12" customHeight="1">
      <c r="K2028" s="15"/>
    </row>
    <row r="2029" spans="11:11" ht="12" customHeight="1">
      <c r="K2029" s="15"/>
    </row>
    <row r="2030" spans="11:11" ht="12" customHeight="1">
      <c r="K2030" s="15"/>
    </row>
    <row r="2031" spans="11:11" ht="12" customHeight="1">
      <c r="K2031" s="15"/>
    </row>
    <row r="2032" spans="11:11" ht="12" customHeight="1">
      <c r="K2032" s="15"/>
    </row>
    <row r="2033" spans="11:11" ht="12" customHeight="1">
      <c r="K2033" s="15"/>
    </row>
    <row r="2034" spans="11:11" ht="12" customHeight="1">
      <c r="K2034" s="15"/>
    </row>
    <row r="2035" spans="11:11" ht="12" customHeight="1">
      <c r="K2035" s="15"/>
    </row>
    <row r="2036" spans="11:11" ht="12" customHeight="1">
      <c r="K2036" s="15"/>
    </row>
    <row r="2037" spans="11:11" ht="12" customHeight="1">
      <c r="K2037" s="15"/>
    </row>
    <row r="2038" spans="11:11" ht="12" customHeight="1">
      <c r="K2038" s="15"/>
    </row>
    <row r="2039" spans="11:11" ht="12" customHeight="1">
      <c r="K2039" s="15"/>
    </row>
    <row r="2040" spans="11:11" ht="12" customHeight="1">
      <c r="K2040" s="15"/>
    </row>
    <row r="2041" spans="11:11" ht="12" customHeight="1">
      <c r="K2041" s="15"/>
    </row>
    <row r="2042" spans="11:11" ht="12" customHeight="1">
      <c r="K2042" s="15"/>
    </row>
    <row r="2043" spans="11:11" ht="12" customHeight="1">
      <c r="K2043" s="15"/>
    </row>
    <row r="2044" spans="11:11" ht="12" customHeight="1">
      <c r="K2044" s="15"/>
    </row>
    <row r="2045" spans="11:11" ht="12" customHeight="1">
      <c r="K2045" s="15"/>
    </row>
    <row r="2046" spans="11:11" ht="12" customHeight="1">
      <c r="K2046" s="15"/>
    </row>
    <row r="2047" spans="11:11" ht="12" customHeight="1">
      <c r="K2047" s="15"/>
    </row>
    <row r="2048" spans="11:11" ht="12" customHeight="1">
      <c r="K2048" s="15"/>
    </row>
    <row r="2049" spans="11:11" ht="12" customHeight="1">
      <c r="K2049" s="15"/>
    </row>
    <row r="2050" spans="11:11" ht="12" customHeight="1">
      <c r="K2050" s="15"/>
    </row>
    <row r="2051" spans="11:11" ht="12" customHeight="1">
      <c r="K2051" s="15"/>
    </row>
    <row r="2052" spans="11:11" ht="12" customHeight="1">
      <c r="K2052" s="15"/>
    </row>
    <row r="2053" spans="11:11" ht="12" customHeight="1">
      <c r="K2053" s="15"/>
    </row>
    <row r="2054" spans="11:11" ht="12" customHeight="1">
      <c r="K2054" s="15"/>
    </row>
    <row r="2055" spans="11:11" ht="12" customHeight="1">
      <c r="K2055" s="15"/>
    </row>
    <row r="2056" spans="11:11" ht="12" customHeight="1">
      <c r="K2056" s="15"/>
    </row>
    <row r="2057" spans="11:11" ht="12" customHeight="1">
      <c r="K2057" s="15"/>
    </row>
    <row r="2058" spans="11:11" ht="12" customHeight="1">
      <c r="K2058" s="15"/>
    </row>
    <row r="2059" spans="11:11" ht="12" customHeight="1">
      <c r="K2059" s="15"/>
    </row>
    <row r="2060" spans="11:11" ht="12" customHeight="1">
      <c r="K2060" s="15"/>
    </row>
    <row r="2061" spans="11:11" ht="12" customHeight="1">
      <c r="K2061" s="15"/>
    </row>
    <row r="2062" spans="11:11" ht="12" customHeight="1">
      <c r="K2062" s="15"/>
    </row>
    <row r="2063" spans="11:11" ht="12" customHeight="1">
      <c r="K2063" s="15"/>
    </row>
    <row r="2064" spans="11:11" ht="12" customHeight="1">
      <c r="K2064" s="15"/>
    </row>
    <row r="2065" spans="11:11" ht="12" customHeight="1">
      <c r="K2065" s="15"/>
    </row>
    <row r="2066" spans="11:11" ht="12" customHeight="1">
      <c r="K2066" s="15"/>
    </row>
    <row r="2067" spans="11:11" ht="12" customHeight="1">
      <c r="K2067" s="15"/>
    </row>
    <row r="2068" spans="11:11" ht="12" customHeight="1">
      <c r="K2068" s="15"/>
    </row>
    <row r="2069" spans="11:11" ht="12" customHeight="1">
      <c r="K2069" s="15"/>
    </row>
    <row r="2070" spans="11:11" ht="12" customHeight="1">
      <c r="K2070" s="15"/>
    </row>
    <row r="2071" spans="11:11" ht="12" customHeight="1">
      <c r="K2071" s="15"/>
    </row>
    <row r="2072" spans="11:11" ht="12" customHeight="1">
      <c r="K2072" s="15"/>
    </row>
    <row r="2073" spans="11:11" ht="12" customHeight="1">
      <c r="K2073" s="15"/>
    </row>
    <row r="2074" spans="11:11" ht="12" customHeight="1">
      <c r="K2074" s="15"/>
    </row>
    <row r="2075" spans="11:11" ht="12" customHeight="1">
      <c r="K2075" s="15"/>
    </row>
    <row r="2076" spans="11:11" ht="12" customHeight="1">
      <c r="K2076" s="15"/>
    </row>
    <row r="2077" spans="11:11" ht="12" customHeight="1">
      <c r="K2077" s="15"/>
    </row>
    <row r="2078" spans="11:11" ht="12" customHeight="1">
      <c r="K2078" s="15"/>
    </row>
    <row r="2079" spans="11:11" ht="12" customHeight="1">
      <c r="K2079" s="15"/>
    </row>
    <row r="2080" spans="11:11" ht="12" customHeight="1">
      <c r="K2080" s="15"/>
    </row>
    <row r="2081" spans="11:11" ht="12" customHeight="1">
      <c r="K2081" s="15"/>
    </row>
    <row r="2082" spans="11:11" ht="12" customHeight="1">
      <c r="K2082" s="15"/>
    </row>
    <row r="2083" spans="11:11" ht="12" customHeight="1">
      <c r="K2083" s="15"/>
    </row>
    <row r="2084" spans="11:11" ht="12" customHeight="1">
      <c r="K2084" s="15"/>
    </row>
    <row r="2085" spans="11:11" ht="12" customHeight="1">
      <c r="K2085" s="15"/>
    </row>
    <row r="2086" spans="11:11" ht="12" customHeight="1">
      <c r="K2086" s="15"/>
    </row>
    <row r="2087" spans="11:11" ht="12" customHeight="1">
      <c r="K2087" s="15"/>
    </row>
    <row r="2088" spans="11:11" ht="12" customHeight="1">
      <c r="K2088" s="15"/>
    </row>
    <row r="2089" spans="11:11" ht="12" customHeight="1">
      <c r="K2089" s="15"/>
    </row>
    <row r="2090" spans="11:11" ht="12" customHeight="1">
      <c r="K2090" s="15"/>
    </row>
    <row r="2091" spans="11:11" ht="12" customHeight="1">
      <c r="K2091" s="15"/>
    </row>
    <row r="2092" spans="11:11" ht="12" customHeight="1">
      <c r="K2092" s="15"/>
    </row>
    <row r="2093" spans="11:11" ht="12" customHeight="1">
      <c r="K2093" s="15"/>
    </row>
    <row r="2094" spans="11:11" ht="12" customHeight="1">
      <c r="K2094" s="15"/>
    </row>
    <row r="2095" spans="11:11" ht="12" customHeight="1">
      <c r="K2095" s="15"/>
    </row>
    <row r="2096" spans="11:11" ht="12" customHeight="1">
      <c r="K2096" s="15"/>
    </row>
    <row r="2097" spans="11:11" ht="12" customHeight="1">
      <c r="K2097" s="15"/>
    </row>
    <row r="2098" spans="11:11" ht="12" customHeight="1">
      <c r="K2098" s="15"/>
    </row>
    <row r="2099" spans="11:11" ht="12" customHeight="1">
      <c r="K2099" s="15"/>
    </row>
    <row r="2100" spans="11:11" ht="12" customHeight="1">
      <c r="K2100" s="15"/>
    </row>
    <row r="2101" spans="11:11" ht="12" customHeight="1">
      <c r="K2101" s="15"/>
    </row>
    <row r="2102" spans="11:11" ht="12" customHeight="1">
      <c r="K2102" s="15"/>
    </row>
    <row r="2103" spans="11:11" ht="12" customHeight="1">
      <c r="K2103" s="15"/>
    </row>
    <row r="2104" spans="11:11" ht="12" customHeight="1">
      <c r="K2104" s="15"/>
    </row>
    <row r="2105" spans="11:11" ht="12" customHeight="1">
      <c r="K2105" s="15"/>
    </row>
    <row r="2106" spans="11:11" ht="12" customHeight="1">
      <c r="K2106" s="15"/>
    </row>
    <row r="2107" spans="11:11" ht="12" customHeight="1">
      <c r="K2107" s="15"/>
    </row>
    <row r="2108" spans="11:11" ht="12" customHeight="1">
      <c r="K2108" s="15"/>
    </row>
    <row r="2109" spans="11:11" ht="12" customHeight="1">
      <c r="K2109" s="15"/>
    </row>
    <row r="2110" spans="11:11" ht="12" customHeight="1">
      <c r="K2110" s="15"/>
    </row>
    <row r="2111" spans="11:11" ht="12" customHeight="1">
      <c r="K2111" s="15"/>
    </row>
    <row r="2112" spans="11:11" ht="12" customHeight="1">
      <c r="K2112" s="15"/>
    </row>
    <row r="2113" spans="11:11" ht="12" customHeight="1">
      <c r="K2113" s="15"/>
    </row>
    <row r="2114" spans="11:11" ht="12" customHeight="1">
      <c r="K2114" s="15"/>
    </row>
    <row r="2115" spans="11:11" ht="12" customHeight="1">
      <c r="K2115" s="15"/>
    </row>
    <row r="2116" spans="11:11" ht="12" customHeight="1">
      <c r="K2116" s="15"/>
    </row>
    <row r="2117" spans="11:11" ht="12" customHeight="1">
      <c r="K2117" s="15"/>
    </row>
    <row r="2118" spans="11:11" ht="12" customHeight="1">
      <c r="K2118" s="15"/>
    </row>
    <row r="2119" spans="11:11" ht="12" customHeight="1">
      <c r="K2119" s="15"/>
    </row>
    <row r="2120" spans="11:11" ht="12" customHeight="1">
      <c r="K2120" s="15"/>
    </row>
    <row r="2121" spans="11:11" ht="12" customHeight="1">
      <c r="K2121" s="15"/>
    </row>
    <row r="2122" spans="11:11" ht="12" customHeight="1">
      <c r="K2122" s="15"/>
    </row>
    <row r="2123" spans="11:11" ht="12" customHeight="1">
      <c r="K2123" s="15"/>
    </row>
    <row r="2124" spans="11:11" ht="12" customHeight="1">
      <c r="K2124" s="15"/>
    </row>
    <row r="2125" spans="11:11" ht="12" customHeight="1">
      <c r="K2125" s="15"/>
    </row>
    <row r="2126" spans="11:11" ht="12" customHeight="1">
      <c r="K2126" s="15"/>
    </row>
    <row r="2127" spans="11:11" ht="12" customHeight="1">
      <c r="K2127" s="15"/>
    </row>
    <row r="2128" spans="11:11" ht="12" customHeight="1">
      <c r="K2128" s="15"/>
    </row>
    <row r="2129" spans="11:11" ht="12" customHeight="1">
      <c r="K2129" s="15"/>
    </row>
    <row r="2130" spans="11:11" ht="12" customHeight="1">
      <c r="K2130" s="15"/>
    </row>
    <row r="2131" spans="11:11" ht="12" customHeight="1">
      <c r="K2131" s="15"/>
    </row>
    <row r="2132" spans="11:11" ht="12" customHeight="1">
      <c r="K2132" s="15"/>
    </row>
    <row r="2133" spans="11:11" ht="12" customHeight="1">
      <c r="K2133" s="15"/>
    </row>
    <row r="2134" spans="11:11" ht="12" customHeight="1">
      <c r="K2134" s="15"/>
    </row>
    <row r="2135" spans="11:11" ht="12" customHeight="1">
      <c r="K2135" s="15"/>
    </row>
    <row r="2136" spans="11:11" ht="12" customHeight="1">
      <c r="K2136" s="15"/>
    </row>
    <row r="2137" spans="11:11" ht="12" customHeight="1">
      <c r="K2137" s="15"/>
    </row>
    <row r="2138" spans="11:11" ht="12" customHeight="1">
      <c r="K2138" s="15"/>
    </row>
    <row r="2139" spans="11:11" ht="12" customHeight="1">
      <c r="K2139" s="15"/>
    </row>
    <row r="2140" spans="11:11" ht="12" customHeight="1">
      <c r="K2140" s="15"/>
    </row>
    <row r="2141" spans="11:11" ht="12" customHeight="1">
      <c r="K2141" s="15"/>
    </row>
    <row r="2142" spans="11:11" ht="12" customHeight="1">
      <c r="K2142" s="15"/>
    </row>
    <row r="2143" spans="11:11" ht="12" customHeight="1">
      <c r="K2143" s="15"/>
    </row>
    <row r="2144" spans="11:11" ht="12" customHeight="1">
      <c r="K2144" s="15"/>
    </row>
    <row r="2145" spans="11:11" ht="12" customHeight="1">
      <c r="K2145" s="15"/>
    </row>
    <row r="2146" spans="11:11" ht="12" customHeight="1">
      <c r="K2146" s="15"/>
    </row>
    <row r="2147" spans="11:11" ht="12" customHeight="1">
      <c r="K2147" s="15"/>
    </row>
    <row r="2148" spans="11:11" ht="12" customHeight="1">
      <c r="K2148" s="15"/>
    </row>
    <row r="2149" spans="11:11" ht="12" customHeight="1">
      <c r="K2149" s="15"/>
    </row>
    <row r="2150" spans="11:11" ht="12" customHeight="1">
      <c r="K2150" s="15"/>
    </row>
    <row r="2151" spans="11:11" ht="12" customHeight="1">
      <c r="K2151" s="15"/>
    </row>
    <row r="2152" spans="11:11" ht="12" customHeight="1">
      <c r="K2152" s="15"/>
    </row>
    <row r="2153" spans="11:11" ht="12" customHeight="1">
      <c r="K2153" s="15"/>
    </row>
    <row r="2154" spans="11:11" ht="12" customHeight="1">
      <c r="K2154" s="15"/>
    </row>
    <row r="2155" spans="11:11" ht="12" customHeight="1">
      <c r="K2155" s="15"/>
    </row>
    <row r="2156" spans="11:11" ht="12" customHeight="1">
      <c r="K2156" s="15"/>
    </row>
    <row r="2157" spans="11:11" ht="12" customHeight="1">
      <c r="K2157" s="15"/>
    </row>
    <row r="2158" spans="11:11" ht="12" customHeight="1">
      <c r="K2158" s="15"/>
    </row>
    <row r="2159" spans="11:11" ht="12" customHeight="1">
      <c r="K2159" s="15"/>
    </row>
    <row r="2160" spans="11:11" ht="12" customHeight="1">
      <c r="K2160" s="15"/>
    </row>
    <row r="2161" spans="11:11" ht="12" customHeight="1">
      <c r="K2161" s="15"/>
    </row>
    <row r="2162" spans="11:11" ht="12" customHeight="1">
      <c r="K2162" s="15"/>
    </row>
    <row r="2163" spans="11:11" ht="12" customHeight="1">
      <c r="K2163" s="15"/>
    </row>
    <row r="2164" spans="11:11" ht="12" customHeight="1">
      <c r="K2164" s="15"/>
    </row>
    <row r="2165" spans="11:11" ht="12" customHeight="1">
      <c r="K2165" s="15"/>
    </row>
    <row r="2166" spans="11:11" ht="12" customHeight="1">
      <c r="K2166" s="15"/>
    </row>
    <row r="2167" spans="11:11" ht="12" customHeight="1">
      <c r="K2167" s="15"/>
    </row>
    <row r="2168" spans="11:11" ht="12" customHeight="1">
      <c r="K2168" s="15"/>
    </row>
    <row r="2169" spans="11:11" ht="12" customHeight="1">
      <c r="K2169" s="15"/>
    </row>
    <row r="2170" spans="11:11" ht="12" customHeight="1">
      <c r="K2170" s="15"/>
    </row>
    <row r="2171" spans="11:11" ht="12" customHeight="1">
      <c r="K2171" s="15"/>
    </row>
    <row r="2172" spans="11:11" ht="12" customHeight="1">
      <c r="K2172" s="15"/>
    </row>
    <row r="2173" spans="11:11" ht="12" customHeight="1">
      <c r="K2173" s="15"/>
    </row>
    <row r="2174" spans="11:11" ht="12" customHeight="1">
      <c r="K2174" s="15"/>
    </row>
    <row r="2175" spans="11:11" ht="12" customHeight="1">
      <c r="K2175" s="15"/>
    </row>
    <row r="2176" spans="11:11" ht="12" customHeight="1">
      <c r="K2176" s="15"/>
    </row>
    <row r="2177" spans="11:11" ht="12" customHeight="1">
      <c r="K2177" s="15"/>
    </row>
    <row r="2178" spans="11:11" ht="12" customHeight="1">
      <c r="K2178" s="15"/>
    </row>
    <row r="2179" spans="11:11" ht="12" customHeight="1">
      <c r="K2179" s="15"/>
    </row>
    <row r="2180" spans="11:11" ht="12" customHeight="1">
      <c r="K2180" s="15"/>
    </row>
    <row r="2181" spans="11:11" ht="12" customHeight="1">
      <c r="K2181" s="15"/>
    </row>
    <row r="2182" spans="11:11" ht="12" customHeight="1">
      <c r="K2182" s="15"/>
    </row>
    <row r="2183" spans="11:11" ht="12" customHeight="1">
      <c r="K2183" s="15"/>
    </row>
    <row r="2184" spans="11:11" ht="12" customHeight="1">
      <c r="K2184" s="15"/>
    </row>
    <row r="2185" spans="11:11" ht="12" customHeight="1">
      <c r="K2185" s="15"/>
    </row>
    <row r="2186" spans="11:11" ht="12" customHeight="1">
      <c r="K2186" s="15"/>
    </row>
    <row r="2187" spans="11:11" ht="12" customHeight="1">
      <c r="K2187" s="15"/>
    </row>
    <row r="2188" spans="11:11" ht="12" customHeight="1">
      <c r="K2188" s="15"/>
    </row>
    <row r="2189" spans="11:11" ht="12" customHeight="1">
      <c r="K2189" s="15"/>
    </row>
    <row r="2190" spans="11:11" ht="12" customHeight="1">
      <c r="K2190" s="15"/>
    </row>
    <row r="2191" spans="11:11" ht="12" customHeight="1">
      <c r="K2191" s="15"/>
    </row>
    <row r="2192" spans="11:11" ht="12" customHeight="1">
      <c r="K2192" s="15"/>
    </row>
    <row r="2193" spans="11:11" ht="12" customHeight="1">
      <c r="K2193" s="15"/>
    </row>
    <row r="2194" spans="11:11" ht="12" customHeight="1">
      <c r="K2194" s="15"/>
    </row>
    <row r="2195" spans="11:11" ht="12" customHeight="1">
      <c r="K2195" s="15"/>
    </row>
    <row r="2196" spans="11:11" ht="12" customHeight="1">
      <c r="K2196" s="15"/>
    </row>
    <row r="2197" spans="11:11" ht="12" customHeight="1">
      <c r="K2197" s="15"/>
    </row>
    <row r="2198" spans="11:11" ht="12" customHeight="1">
      <c r="K2198" s="15"/>
    </row>
    <row r="2199" spans="11:11" ht="12" customHeight="1">
      <c r="K2199" s="15"/>
    </row>
    <row r="2200" spans="11:11" ht="12" customHeight="1">
      <c r="K2200" s="15"/>
    </row>
    <row r="2201" spans="11:11" ht="12" customHeight="1">
      <c r="K2201" s="15"/>
    </row>
    <row r="2202" spans="11:11" ht="12" customHeight="1">
      <c r="K2202" s="15"/>
    </row>
    <row r="2203" spans="11:11" ht="12" customHeight="1">
      <c r="K2203" s="15"/>
    </row>
    <row r="2204" spans="11:11" ht="12" customHeight="1">
      <c r="K2204" s="15"/>
    </row>
    <row r="2205" spans="11:11" ht="12" customHeight="1">
      <c r="K2205" s="15"/>
    </row>
    <row r="2206" spans="11:11" ht="12" customHeight="1">
      <c r="K2206" s="15"/>
    </row>
    <row r="2207" spans="11:11" ht="12" customHeight="1">
      <c r="K2207" s="15"/>
    </row>
    <row r="2208" spans="11:11" ht="12" customHeight="1">
      <c r="K2208" s="15"/>
    </row>
    <row r="2209" spans="11:11" ht="12" customHeight="1">
      <c r="K2209" s="15"/>
    </row>
    <row r="2210" spans="11:11" ht="12" customHeight="1">
      <c r="K2210" s="15"/>
    </row>
    <row r="2211" spans="11:11" ht="12" customHeight="1">
      <c r="K2211" s="15"/>
    </row>
    <row r="2212" spans="11:11" ht="12" customHeight="1">
      <c r="K2212" s="15"/>
    </row>
    <row r="2213" spans="11:11" ht="12" customHeight="1">
      <c r="K2213" s="15"/>
    </row>
    <row r="2214" spans="11:11" ht="12" customHeight="1">
      <c r="K2214" s="15"/>
    </row>
    <row r="2215" spans="11:11" ht="12" customHeight="1">
      <c r="K2215" s="15"/>
    </row>
    <row r="2216" spans="11:11" ht="12" customHeight="1">
      <c r="K2216" s="15"/>
    </row>
    <row r="2217" spans="11:11" ht="12" customHeight="1">
      <c r="K2217" s="15"/>
    </row>
    <row r="2218" spans="11:11" ht="12" customHeight="1">
      <c r="K2218" s="15"/>
    </row>
    <row r="2219" spans="11:11" ht="12" customHeight="1">
      <c r="K2219" s="15"/>
    </row>
    <row r="2220" spans="11:11" ht="12" customHeight="1">
      <c r="K2220" s="15"/>
    </row>
    <row r="2221" spans="11:11" ht="12" customHeight="1">
      <c r="K2221" s="15"/>
    </row>
    <row r="2222" spans="11:11" ht="12" customHeight="1">
      <c r="K2222" s="15"/>
    </row>
    <row r="2223" spans="11:11" ht="12" customHeight="1">
      <c r="K2223" s="15"/>
    </row>
    <row r="2224" spans="11:11" ht="12" customHeight="1">
      <c r="K2224" s="15"/>
    </row>
    <row r="2225" spans="11:11" ht="12" customHeight="1">
      <c r="K2225" s="15"/>
    </row>
    <row r="2226" spans="11:11" ht="12" customHeight="1">
      <c r="K2226" s="15"/>
    </row>
    <row r="2227" spans="11:11" ht="12" customHeight="1">
      <c r="K2227" s="15"/>
    </row>
    <row r="2228" spans="11:11" ht="12" customHeight="1">
      <c r="K2228" s="15"/>
    </row>
    <row r="2229" spans="11:11" ht="12" customHeight="1">
      <c r="K2229" s="15"/>
    </row>
    <row r="2230" spans="11:11" ht="12" customHeight="1">
      <c r="K2230" s="15"/>
    </row>
    <row r="2231" spans="11:11" ht="12" customHeight="1">
      <c r="K2231" s="15"/>
    </row>
    <row r="2232" spans="11:11" ht="12" customHeight="1">
      <c r="K2232" s="15"/>
    </row>
    <row r="2233" spans="11:11" ht="12" customHeight="1">
      <c r="K2233" s="15"/>
    </row>
    <row r="2234" spans="11:11" ht="12" customHeight="1">
      <c r="K2234" s="15"/>
    </row>
    <row r="2235" spans="11:11" ht="12" customHeight="1">
      <c r="K2235" s="15"/>
    </row>
    <row r="2236" spans="11:11" ht="12" customHeight="1">
      <c r="K2236" s="15"/>
    </row>
    <row r="2237" spans="11:11" ht="12" customHeight="1">
      <c r="K2237" s="15"/>
    </row>
    <row r="2238" spans="11:11" ht="12" customHeight="1">
      <c r="K2238" s="15"/>
    </row>
    <row r="2239" spans="11:11" ht="12" customHeight="1">
      <c r="K2239" s="15"/>
    </row>
    <row r="2240" spans="11:11" ht="12" customHeight="1">
      <c r="K2240" s="15"/>
    </row>
    <row r="2241" spans="11:11" ht="12" customHeight="1">
      <c r="K2241" s="15"/>
    </row>
    <row r="2242" spans="11:11" ht="12" customHeight="1">
      <c r="K2242" s="15"/>
    </row>
    <row r="2243" spans="11:11" ht="12" customHeight="1">
      <c r="K2243" s="15"/>
    </row>
    <row r="2244" spans="11:11" ht="12" customHeight="1">
      <c r="K2244" s="15"/>
    </row>
    <row r="2245" spans="11:11" ht="12" customHeight="1">
      <c r="K2245" s="15"/>
    </row>
    <row r="2246" spans="11:11" ht="12" customHeight="1">
      <c r="K2246" s="15"/>
    </row>
    <row r="2247" spans="11:11" ht="12" customHeight="1">
      <c r="K2247" s="15"/>
    </row>
    <row r="2248" spans="11:11" ht="12" customHeight="1">
      <c r="K2248" s="15"/>
    </row>
    <row r="2249" spans="11:11" ht="12" customHeight="1">
      <c r="K2249" s="15"/>
    </row>
    <row r="2250" spans="11:11" ht="12" customHeight="1">
      <c r="K2250" s="15"/>
    </row>
    <row r="2251" spans="11:11" ht="12" customHeight="1">
      <c r="K2251" s="15"/>
    </row>
    <row r="2252" spans="11:11" ht="12" customHeight="1">
      <c r="K2252" s="15"/>
    </row>
    <row r="2253" spans="11:11" ht="12" customHeight="1">
      <c r="K2253" s="15"/>
    </row>
    <row r="2254" spans="11:11" ht="12" customHeight="1">
      <c r="K2254" s="15"/>
    </row>
    <row r="2255" spans="11:11" ht="12" customHeight="1">
      <c r="K2255" s="15"/>
    </row>
    <row r="2256" spans="11:11" ht="12" customHeight="1">
      <c r="K2256" s="15"/>
    </row>
    <row r="2257" spans="11:11" ht="12" customHeight="1">
      <c r="K2257" s="15"/>
    </row>
    <row r="2258" spans="11:11" ht="12" customHeight="1">
      <c r="K2258" s="15"/>
    </row>
    <row r="2259" spans="11:11" ht="12" customHeight="1">
      <c r="K2259" s="15"/>
    </row>
    <row r="2260" spans="11:11" ht="12" customHeight="1">
      <c r="K2260" s="15"/>
    </row>
    <row r="2261" spans="11:11" ht="12" customHeight="1">
      <c r="K2261" s="15"/>
    </row>
    <row r="2262" spans="11:11" ht="12" customHeight="1">
      <c r="K2262" s="15"/>
    </row>
    <row r="2263" spans="11:11" ht="12" customHeight="1">
      <c r="K2263" s="15"/>
    </row>
    <row r="2264" spans="11:11" ht="12" customHeight="1">
      <c r="K2264" s="15"/>
    </row>
    <row r="2265" spans="11:11" ht="12" customHeight="1">
      <c r="K2265" s="15"/>
    </row>
    <row r="2266" spans="11:11" ht="12" customHeight="1">
      <c r="K2266" s="15"/>
    </row>
    <row r="2267" spans="11:11" ht="12" customHeight="1">
      <c r="K2267" s="15"/>
    </row>
    <row r="2268" spans="11:11" ht="12" customHeight="1">
      <c r="K2268" s="15"/>
    </row>
    <row r="2269" spans="11:11" ht="12" customHeight="1">
      <c r="K2269" s="15"/>
    </row>
    <row r="2270" spans="11:11" ht="12" customHeight="1">
      <c r="K2270" s="15"/>
    </row>
    <row r="2271" spans="11:11" ht="12" customHeight="1">
      <c r="K2271" s="15"/>
    </row>
    <row r="2272" spans="11:11" ht="12" customHeight="1">
      <c r="K2272" s="15"/>
    </row>
    <row r="2273" spans="11:11" ht="12" customHeight="1">
      <c r="K2273" s="15"/>
    </row>
    <row r="2274" spans="11:11" ht="12" customHeight="1">
      <c r="K2274" s="15"/>
    </row>
    <row r="2275" spans="11:11" ht="12" customHeight="1">
      <c r="K2275" s="15"/>
    </row>
    <row r="2276" spans="11:11" ht="12" customHeight="1">
      <c r="K2276" s="15"/>
    </row>
    <row r="2277" spans="11:11" ht="12" customHeight="1">
      <c r="K2277" s="15"/>
    </row>
    <row r="2278" spans="11:11" ht="12" customHeight="1">
      <c r="K2278" s="15"/>
    </row>
    <row r="2279" spans="11:11" ht="12" customHeight="1">
      <c r="K2279" s="15"/>
    </row>
    <row r="2280" spans="11:11" ht="12" customHeight="1">
      <c r="K2280" s="15"/>
    </row>
    <row r="2281" spans="11:11" ht="12" customHeight="1">
      <c r="K2281" s="15"/>
    </row>
    <row r="2282" spans="11:11" ht="12" customHeight="1">
      <c r="K2282" s="15"/>
    </row>
    <row r="2283" spans="11:11" ht="12" customHeight="1">
      <c r="K2283" s="15"/>
    </row>
    <row r="2284" spans="11:11" ht="12" customHeight="1">
      <c r="K2284" s="15"/>
    </row>
    <row r="2285" spans="11:11" ht="12" customHeight="1">
      <c r="K2285" s="15"/>
    </row>
    <row r="2286" spans="11:11" ht="12" customHeight="1">
      <c r="K2286" s="15"/>
    </row>
    <row r="2287" spans="11:11" ht="12" customHeight="1">
      <c r="K2287" s="15"/>
    </row>
    <row r="2288" spans="11:11" ht="12" customHeight="1">
      <c r="K2288" s="15"/>
    </row>
    <row r="2289" spans="11:11" ht="12" customHeight="1">
      <c r="K2289" s="15"/>
    </row>
    <row r="2290" spans="11:11" ht="12" customHeight="1">
      <c r="K2290" s="15"/>
    </row>
    <row r="2291" spans="11:11" ht="12" customHeight="1">
      <c r="K2291" s="15"/>
    </row>
    <row r="2292" spans="11:11" ht="12" customHeight="1">
      <c r="K2292" s="15"/>
    </row>
    <row r="2293" spans="11:11" ht="12" customHeight="1">
      <c r="K2293" s="15"/>
    </row>
    <row r="2294" spans="11:11" ht="12" customHeight="1">
      <c r="K2294" s="15"/>
    </row>
    <row r="2295" spans="11:11" ht="12" customHeight="1">
      <c r="K2295" s="15"/>
    </row>
    <row r="2296" spans="11:11" ht="12" customHeight="1">
      <c r="K2296" s="15"/>
    </row>
    <row r="2297" spans="11:11" ht="12" customHeight="1">
      <c r="K2297" s="15"/>
    </row>
    <row r="2298" spans="11:11" ht="12" customHeight="1">
      <c r="K2298" s="15"/>
    </row>
    <row r="2299" spans="11:11" ht="12" customHeight="1">
      <c r="K2299" s="15"/>
    </row>
    <row r="2300" spans="11:11" ht="12" customHeight="1">
      <c r="K2300" s="15"/>
    </row>
    <row r="2301" spans="11:11" ht="12" customHeight="1">
      <c r="K2301" s="15"/>
    </row>
    <row r="2302" spans="11:11" ht="12" customHeight="1">
      <c r="K2302" s="15"/>
    </row>
    <row r="2303" spans="11:11" ht="12" customHeight="1">
      <c r="K2303" s="15"/>
    </row>
    <row r="2304" spans="11:11" ht="12" customHeight="1">
      <c r="K2304" s="15"/>
    </row>
    <row r="2305" spans="11:11" ht="12" customHeight="1">
      <c r="K2305" s="15"/>
    </row>
    <row r="2306" spans="11:11" ht="12" customHeight="1">
      <c r="K2306" s="15"/>
    </row>
    <row r="2307" spans="11:11" ht="12" customHeight="1">
      <c r="K2307" s="15"/>
    </row>
    <row r="2308" spans="11:11" ht="12" customHeight="1">
      <c r="K2308" s="15"/>
    </row>
    <row r="2309" spans="11:11" ht="12" customHeight="1">
      <c r="K2309" s="15"/>
    </row>
    <row r="2310" spans="11:11" ht="12" customHeight="1">
      <c r="K2310" s="15"/>
    </row>
    <row r="2311" spans="11:11" ht="12" customHeight="1">
      <c r="K2311" s="15"/>
    </row>
    <row r="2312" spans="11:11" ht="12" customHeight="1">
      <c r="K2312" s="15"/>
    </row>
    <row r="2313" spans="11:11" ht="12" customHeight="1">
      <c r="K2313" s="15"/>
    </row>
    <row r="2314" spans="11:11" ht="12" customHeight="1">
      <c r="K2314" s="15"/>
    </row>
    <row r="2315" spans="11:11" ht="12" customHeight="1">
      <c r="K2315" s="15"/>
    </row>
    <row r="2316" spans="11:11" ht="12" customHeight="1">
      <c r="K2316" s="15"/>
    </row>
    <row r="2317" spans="11:11" ht="12" customHeight="1">
      <c r="K2317" s="15"/>
    </row>
    <row r="2318" spans="11:11" ht="12" customHeight="1">
      <c r="K2318" s="15"/>
    </row>
    <row r="2319" spans="11:11" ht="12" customHeight="1">
      <c r="K2319" s="15"/>
    </row>
    <row r="2320" spans="11:11" ht="12" customHeight="1">
      <c r="K2320" s="15"/>
    </row>
    <row r="2321" spans="11:11" ht="12" customHeight="1">
      <c r="K2321" s="15"/>
    </row>
    <row r="2322" spans="11:11" ht="12" customHeight="1">
      <c r="K2322" s="15"/>
    </row>
    <row r="2323" spans="11:11" ht="12" customHeight="1">
      <c r="K2323" s="15"/>
    </row>
    <row r="2324" spans="11:11" ht="12" customHeight="1">
      <c r="K2324" s="15"/>
    </row>
    <row r="2325" spans="11:11" ht="12" customHeight="1">
      <c r="K2325" s="15"/>
    </row>
    <row r="2326" spans="11:11" ht="12" customHeight="1">
      <c r="K2326" s="15"/>
    </row>
    <row r="2327" spans="11:11" ht="12" customHeight="1">
      <c r="K2327" s="15"/>
    </row>
    <row r="2328" spans="11:11" ht="12" customHeight="1">
      <c r="K2328" s="15"/>
    </row>
    <row r="2329" spans="11:11" ht="12" customHeight="1">
      <c r="K2329" s="15"/>
    </row>
    <row r="2330" spans="11:11" ht="12" customHeight="1">
      <c r="K2330" s="15"/>
    </row>
    <row r="2331" spans="11:11" ht="12" customHeight="1">
      <c r="K2331" s="15"/>
    </row>
    <row r="2332" spans="11:11" ht="12" customHeight="1">
      <c r="K2332" s="15"/>
    </row>
    <row r="2333" spans="11:11" ht="12" customHeight="1">
      <c r="K2333" s="15"/>
    </row>
    <row r="2334" spans="11:11" ht="12" customHeight="1">
      <c r="K2334" s="15"/>
    </row>
    <row r="2335" spans="11:11" ht="12" customHeight="1">
      <c r="K2335" s="15"/>
    </row>
    <row r="2336" spans="11:11" ht="12" customHeight="1">
      <c r="K2336" s="15"/>
    </row>
    <row r="2337" spans="11:11" ht="12" customHeight="1">
      <c r="K2337" s="15"/>
    </row>
    <row r="2338" spans="11:11" ht="12" customHeight="1">
      <c r="K2338" s="15"/>
    </row>
    <row r="2339" spans="11:11" ht="12" customHeight="1">
      <c r="K2339" s="15"/>
    </row>
    <row r="2340" spans="11:11" ht="12" customHeight="1">
      <c r="K2340" s="15"/>
    </row>
    <row r="2341" spans="11:11" ht="12" customHeight="1">
      <c r="K2341" s="15"/>
    </row>
    <row r="2342" spans="11:11" ht="12" customHeight="1">
      <c r="K2342" s="15"/>
    </row>
    <row r="2343" spans="11:11" ht="12" customHeight="1">
      <c r="K2343" s="15"/>
    </row>
    <row r="2344" spans="11:11" ht="12" customHeight="1">
      <c r="K2344" s="15"/>
    </row>
    <row r="2345" spans="11:11" ht="12" customHeight="1">
      <c r="K2345" s="15"/>
    </row>
    <row r="2346" spans="11:11" ht="12" customHeight="1">
      <c r="K2346" s="15"/>
    </row>
    <row r="2347" spans="11:11" ht="12" customHeight="1">
      <c r="K2347" s="15"/>
    </row>
    <row r="2348" spans="11:11" ht="12" customHeight="1">
      <c r="K2348" s="15"/>
    </row>
    <row r="2349" spans="11:11" ht="12" customHeight="1">
      <c r="K2349" s="15"/>
    </row>
    <row r="2350" spans="11:11" ht="12" customHeight="1">
      <c r="K2350" s="15"/>
    </row>
    <row r="2351" spans="11:11" ht="12" customHeight="1">
      <c r="K2351" s="15"/>
    </row>
    <row r="2352" spans="11:11" ht="12" customHeight="1">
      <c r="K2352" s="15"/>
    </row>
    <row r="2353" spans="11:11" ht="12" customHeight="1">
      <c r="K2353" s="15"/>
    </row>
    <row r="2354" spans="11:11" ht="12" customHeight="1">
      <c r="K2354" s="15"/>
    </row>
    <row r="2355" spans="11:11" ht="12" customHeight="1">
      <c r="K2355" s="15"/>
    </row>
    <row r="2356" spans="11:11" ht="12" customHeight="1">
      <c r="K2356" s="15"/>
    </row>
    <row r="2357" spans="11:11" ht="12" customHeight="1">
      <c r="K2357" s="15"/>
    </row>
    <row r="2358" spans="11:11" ht="12" customHeight="1">
      <c r="K2358" s="15"/>
    </row>
    <row r="2359" spans="11:11" ht="12" customHeight="1">
      <c r="K2359" s="15"/>
    </row>
    <row r="2360" spans="11:11" ht="12" customHeight="1">
      <c r="K2360" s="15"/>
    </row>
    <row r="2361" spans="11:11" ht="12" customHeight="1">
      <c r="K2361" s="15"/>
    </row>
    <row r="2362" spans="11:11" ht="12" customHeight="1">
      <c r="K2362" s="15"/>
    </row>
    <row r="2363" spans="11:11" ht="12" customHeight="1">
      <c r="K2363" s="15"/>
    </row>
    <row r="2364" spans="11:11" ht="12" customHeight="1">
      <c r="K2364" s="15"/>
    </row>
    <row r="2365" spans="11:11" ht="12" customHeight="1">
      <c r="K2365" s="15"/>
    </row>
    <row r="2366" spans="11:11" ht="12" customHeight="1">
      <c r="K2366" s="15"/>
    </row>
    <row r="2367" spans="11:11" ht="12" customHeight="1">
      <c r="K2367" s="15"/>
    </row>
    <row r="2368" spans="11:11" ht="12" customHeight="1">
      <c r="K2368" s="15"/>
    </row>
    <row r="2369" spans="11:11" ht="12" customHeight="1">
      <c r="K2369" s="15"/>
    </row>
    <row r="2370" spans="11:11" ht="12" customHeight="1">
      <c r="K2370" s="15"/>
    </row>
    <row r="2371" spans="11:11" ht="12" customHeight="1">
      <c r="K2371" s="15"/>
    </row>
    <row r="2372" spans="11:11" ht="12" customHeight="1">
      <c r="K2372" s="15"/>
    </row>
    <row r="2373" spans="11:11" ht="12" customHeight="1">
      <c r="K2373" s="15"/>
    </row>
    <row r="2374" spans="11:11" ht="12" customHeight="1">
      <c r="K2374" s="15"/>
    </row>
    <row r="2375" spans="11:11" ht="12" customHeight="1">
      <c r="K2375" s="15"/>
    </row>
    <row r="2376" spans="11:11" ht="12" customHeight="1">
      <c r="K2376" s="15"/>
    </row>
    <row r="2377" spans="11:11" ht="12" customHeight="1">
      <c r="K2377" s="15"/>
    </row>
    <row r="2378" spans="11:11" ht="12" customHeight="1">
      <c r="K2378" s="15"/>
    </row>
    <row r="2379" spans="11:11" ht="12" customHeight="1">
      <c r="K2379" s="15"/>
    </row>
    <row r="2380" spans="11:11" ht="12" customHeight="1">
      <c r="K2380" s="15"/>
    </row>
    <row r="2381" spans="11:11" ht="12" customHeight="1">
      <c r="K2381" s="15"/>
    </row>
    <row r="2382" spans="11:11" ht="12" customHeight="1">
      <c r="K2382" s="15"/>
    </row>
    <row r="2383" spans="11:11" ht="12" customHeight="1">
      <c r="K2383" s="15"/>
    </row>
    <row r="2384" spans="11:11" ht="12" customHeight="1">
      <c r="K2384" s="15"/>
    </row>
    <row r="2385" spans="11:11" ht="12" customHeight="1">
      <c r="K2385" s="15"/>
    </row>
    <row r="2386" spans="11:11" ht="12" customHeight="1">
      <c r="K2386" s="15"/>
    </row>
    <row r="2387" spans="11:11" ht="12" customHeight="1">
      <c r="K2387" s="15"/>
    </row>
    <row r="2388" spans="11:11" ht="12" customHeight="1">
      <c r="K2388" s="15"/>
    </row>
    <row r="2389" spans="11:11" ht="12" customHeight="1">
      <c r="K2389" s="15"/>
    </row>
    <row r="2390" spans="11:11" ht="12" customHeight="1">
      <c r="K2390" s="15"/>
    </row>
    <row r="2391" spans="11:11" ht="12" customHeight="1">
      <c r="K2391" s="15"/>
    </row>
    <row r="2392" spans="11:11" ht="12" customHeight="1">
      <c r="K2392" s="15"/>
    </row>
    <row r="2393" spans="11:11" ht="12" customHeight="1">
      <c r="K2393" s="15"/>
    </row>
    <row r="2394" spans="11:11" ht="12" customHeight="1">
      <c r="K2394" s="15"/>
    </row>
    <row r="2395" spans="11:11" ht="12" customHeight="1">
      <c r="K2395" s="15"/>
    </row>
    <row r="2396" spans="11:11" ht="12" customHeight="1">
      <c r="K2396" s="15"/>
    </row>
    <row r="2397" spans="11:11" ht="12" customHeight="1">
      <c r="K2397" s="15"/>
    </row>
    <row r="2398" spans="11:11" ht="12" customHeight="1">
      <c r="K2398" s="15"/>
    </row>
    <row r="2399" spans="11:11" ht="12" customHeight="1">
      <c r="K2399" s="15"/>
    </row>
    <row r="2400" spans="11:11" ht="12" customHeight="1">
      <c r="K2400" s="15"/>
    </row>
    <row r="2401" spans="11:11" ht="12" customHeight="1">
      <c r="K2401" s="15"/>
    </row>
    <row r="2402" spans="11:11" ht="12" customHeight="1">
      <c r="K2402" s="15"/>
    </row>
    <row r="2403" spans="11:11" ht="12" customHeight="1">
      <c r="K2403" s="15"/>
    </row>
    <row r="2404" spans="11:11" ht="12" customHeight="1">
      <c r="K2404" s="15"/>
    </row>
    <row r="2405" spans="11:11" ht="12" customHeight="1">
      <c r="K2405" s="15"/>
    </row>
    <row r="2406" spans="11:11" ht="12" customHeight="1">
      <c r="K2406" s="15"/>
    </row>
    <row r="2407" spans="11:11" ht="12" customHeight="1">
      <c r="K2407" s="15"/>
    </row>
    <row r="2408" spans="11:11" ht="12" customHeight="1">
      <c r="K2408" s="15"/>
    </row>
    <row r="2409" spans="11:11" ht="12" customHeight="1">
      <c r="K2409" s="15"/>
    </row>
    <row r="2410" spans="11:11" ht="12" customHeight="1">
      <c r="K2410" s="15"/>
    </row>
    <row r="2411" spans="11:11" ht="12" customHeight="1">
      <c r="K2411" s="15"/>
    </row>
    <row r="2412" spans="11:11" ht="12" customHeight="1">
      <c r="K2412" s="15"/>
    </row>
    <row r="2413" spans="11:11" ht="12" customHeight="1">
      <c r="K2413" s="15"/>
    </row>
    <row r="2414" spans="11:11" ht="12" customHeight="1">
      <c r="K2414" s="15"/>
    </row>
    <row r="2415" spans="11:11" ht="12" customHeight="1">
      <c r="K2415" s="15"/>
    </row>
    <row r="2416" spans="11:11" ht="12" customHeight="1">
      <c r="K2416" s="15"/>
    </row>
    <row r="2417" spans="11:11" ht="12" customHeight="1">
      <c r="K2417" s="15"/>
    </row>
    <row r="2418" spans="11:11" ht="12" customHeight="1">
      <c r="K2418" s="15"/>
    </row>
    <row r="2419" spans="11:11" ht="12" customHeight="1">
      <c r="K2419" s="15"/>
    </row>
    <row r="2420" spans="11:11" ht="12" customHeight="1">
      <c r="K2420" s="15"/>
    </row>
    <row r="2421" spans="11:11" ht="12" customHeight="1">
      <c r="K2421" s="15"/>
    </row>
    <row r="2422" spans="11:11" ht="12" customHeight="1">
      <c r="K2422" s="15"/>
    </row>
    <row r="2423" spans="11:11" ht="12" customHeight="1">
      <c r="K2423" s="15"/>
    </row>
    <row r="2424" spans="11:11" ht="12" customHeight="1">
      <c r="K2424" s="15"/>
    </row>
    <row r="2425" spans="11:11" ht="12" customHeight="1">
      <c r="K2425" s="15"/>
    </row>
    <row r="2426" spans="11:11" ht="12" customHeight="1">
      <c r="K2426" s="15"/>
    </row>
    <row r="2427" spans="11:11" ht="12" customHeight="1">
      <c r="K2427" s="15"/>
    </row>
    <row r="2428" spans="11:11" ht="12" customHeight="1">
      <c r="K2428" s="15"/>
    </row>
    <row r="2429" spans="11:11" ht="12" customHeight="1">
      <c r="K2429" s="15"/>
    </row>
    <row r="2430" spans="11:11" ht="12" customHeight="1">
      <c r="K2430" s="15"/>
    </row>
    <row r="2431" spans="11:11" ht="12" customHeight="1">
      <c r="K2431" s="15"/>
    </row>
    <row r="2432" spans="11:11" ht="12" customHeight="1">
      <c r="K2432" s="15"/>
    </row>
    <row r="2433" spans="11:11" ht="12" customHeight="1">
      <c r="K2433" s="15"/>
    </row>
    <row r="2434" spans="11:11" ht="12" customHeight="1">
      <c r="K2434" s="15"/>
    </row>
    <row r="2435" spans="11:11" ht="12" customHeight="1">
      <c r="K2435" s="15"/>
    </row>
    <row r="2436" spans="11:11" ht="12" customHeight="1">
      <c r="K2436" s="15"/>
    </row>
    <row r="2437" spans="11:11" ht="12" customHeight="1">
      <c r="K2437" s="15"/>
    </row>
    <row r="2438" spans="11:11" ht="12" customHeight="1">
      <c r="K2438" s="15"/>
    </row>
    <row r="2439" spans="11:11" ht="12" customHeight="1">
      <c r="K2439" s="15"/>
    </row>
    <row r="2440" spans="11:11" ht="12" customHeight="1">
      <c r="K2440" s="15"/>
    </row>
    <row r="2441" spans="11:11" ht="12" customHeight="1">
      <c r="K2441" s="15"/>
    </row>
    <row r="2442" spans="11:11" ht="12" customHeight="1">
      <c r="K2442" s="15"/>
    </row>
    <row r="2443" spans="11:11" ht="12" customHeight="1">
      <c r="K2443" s="15"/>
    </row>
    <row r="2444" spans="11:11" ht="12" customHeight="1">
      <c r="K2444" s="15"/>
    </row>
    <row r="2445" spans="11:11" ht="12" customHeight="1">
      <c r="K2445" s="15"/>
    </row>
    <row r="2446" spans="11:11" ht="12" customHeight="1">
      <c r="K2446" s="15"/>
    </row>
    <row r="2447" spans="11:11" ht="12" customHeight="1">
      <c r="K2447" s="15"/>
    </row>
    <row r="2448" spans="11:11" ht="12" customHeight="1">
      <c r="K2448" s="15"/>
    </row>
    <row r="2449" spans="11:11" ht="12" customHeight="1">
      <c r="K2449" s="15"/>
    </row>
    <row r="2450" spans="11:11" ht="12" customHeight="1">
      <c r="K2450" s="15"/>
    </row>
    <row r="2451" spans="11:11" ht="12" customHeight="1">
      <c r="K2451" s="15"/>
    </row>
    <row r="2452" spans="11:11" ht="12" customHeight="1">
      <c r="K2452" s="15"/>
    </row>
    <row r="2453" spans="11:11" ht="12" customHeight="1">
      <c r="K2453" s="15"/>
    </row>
    <row r="2454" spans="11:11" ht="12" customHeight="1">
      <c r="K2454" s="15"/>
    </row>
    <row r="2455" spans="11:11" ht="12" customHeight="1">
      <c r="K2455" s="15"/>
    </row>
    <row r="2456" spans="11:11" ht="12" customHeight="1">
      <c r="K2456" s="15"/>
    </row>
    <row r="2457" spans="11:11" ht="12" customHeight="1">
      <c r="K2457" s="15"/>
    </row>
    <row r="2458" spans="11:11" ht="12" customHeight="1">
      <c r="K2458" s="15"/>
    </row>
    <row r="2459" spans="11:11" ht="12" customHeight="1">
      <c r="K2459" s="15"/>
    </row>
    <row r="2460" spans="11:11" ht="12" customHeight="1">
      <c r="K2460" s="15"/>
    </row>
    <row r="2461" spans="11:11" ht="12" customHeight="1">
      <c r="K2461" s="15"/>
    </row>
    <row r="2462" spans="11:11" ht="12" customHeight="1">
      <c r="K2462" s="15"/>
    </row>
    <row r="2463" spans="11:11" ht="12" customHeight="1">
      <c r="K2463" s="15"/>
    </row>
    <row r="2464" spans="11:11" ht="12" customHeight="1">
      <c r="K2464" s="15"/>
    </row>
    <row r="2465" spans="11:11" ht="12" customHeight="1">
      <c r="K2465" s="15"/>
    </row>
    <row r="2466" spans="11:11" ht="12" customHeight="1">
      <c r="K2466" s="15"/>
    </row>
    <row r="2467" spans="11:11" ht="12" customHeight="1">
      <c r="K2467" s="15"/>
    </row>
    <row r="2468" spans="11:11" ht="12" customHeight="1">
      <c r="K2468" s="15"/>
    </row>
    <row r="2469" spans="11:11" ht="12" customHeight="1">
      <c r="K2469" s="15"/>
    </row>
    <row r="2470" spans="11:11" ht="12" customHeight="1">
      <c r="K2470" s="15"/>
    </row>
    <row r="2471" spans="11:11" ht="12" customHeight="1">
      <c r="K2471" s="15"/>
    </row>
    <row r="2472" spans="11:11" ht="12" customHeight="1">
      <c r="K2472" s="15"/>
    </row>
    <row r="2473" spans="11:11" ht="12" customHeight="1">
      <c r="K2473" s="15"/>
    </row>
    <row r="2474" spans="11:11" ht="12" customHeight="1">
      <c r="K2474" s="15"/>
    </row>
    <row r="2475" spans="11:11" ht="12" customHeight="1">
      <c r="K2475" s="15"/>
    </row>
    <row r="2476" spans="11:11" ht="12" customHeight="1">
      <c r="K2476" s="15"/>
    </row>
    <row r="2477" spans="11:11" ht="12" customHeight="1">
      <c r="K2477" s="15"/>
    </row>
    <row r="2478" spans="11:11" ht="12" customHeight="1">
      <c r="K2478" s="15"/>
    </row>
    <row r="2479" spans="11:11" ht="12" customHeight="1">
      <c r="K2479" s="15"/>
    </row>
    <row r="2480" spans="11:11" ht="12" customHeight="1">
      <c r="K2480" s="15"/>
    </row>
    <row r="2481" spans="11:11" ht="12" customHeight="1">
      <c r="K2481" s="15"/>
    </row>
    <row r="2482" spans="11:11" ht="12" customHeight="1">
      <c r="K2482" s="15"/>
    </row>
    <row r="2483" spans="11:11" ht="12" customHeight="1">
      <c r="K2483" s="15"/>
    </row>
    <row r="2484" spans="11:11" ht="12" customHeight="1">
      <c r="K2484" s="15"/>
    </row>
    <row r="2485" spans="11:11" ht="12" customHeight="1">
      <c r="K2485" s="15"/>
    </row>
    <row r="2486" spans="11:11" ht="12" customHeight="1">
      <c r="K2486" s="15"/>
    </row>
    <row r="2487" spans="11:11" ht="12" customHeight="1">
      <c r="K2487" s="15"/>
    </row>
    <row r="2488" spans="11:11" ht="12" customHeight="1">
      <c r="K2488" s="15"/>
    </row>
    <row r="2489" spans="11:11" ht="12" customHeight="1">
      <c r="K2489" s="15"/>
    </row>
    <row r="2490" spans="11:11" ht="12" customHeight="1">
      <c r="K2490" s="15"/>
    </row>
    <row r="2491" spans="11:11" ht="12" customHeight="1">
      <c r="K2491" s="15"/>
    </row>
    <row r="2492" spans="11:11" ht="12" customHeight="1">
      <c r="K2492" s="15"/>
    </row>
    <row r="2493" spans="11:11" ht="12" customHeight="1">
      <c r="K2493" s="15"/>
    </row>
    <row r="2494" spans="11:11" ht="12" customHeight="1">
      <c r="K2494" s="15"/>
    </row>
    <row r="2495" spans="11:11" ht="12" customHeight="1">
      <c r="K2495" s="15"/>
    </row>
    <row r="2496" spans="11:11" ht="12" customHeight="1">
      <c r="K2496" s="15"/>
    </row>
    <row r="2497" spans="11:11" ht="12" customHeight="1">
      <c r="K2497" s="15"/>
    </row>
    <row r="2498" spans="11:11" ht="12" customHeight="1">
      <c r="K2498" s="15"/>
    </row>
    <row r="2499" spans="11:11" ht="12" customHeight="1">
      <c r="K2499" s="15"/>
    </row>
    <row r="2500" spans="11:11" ht="12" customHeight="1">
      <c r="K2500" s="15"/>
    </row>
    <row r="2501" spans="11:11" ht="12" customHeight="1">
      <c r="K2501" s="15"/>
    </row>
    <row r="2502" spans="11:11" ht="12" customHeight="1">
      <c r="K2502" s="15"/>
    </row>
    <row r="2503" spans="11:11" ht="12" customHeight="1">
      <c r="K2503" s="15"/>
    </row>
    <row r="2504" spans="11:11" ht="12" customHeight="1">
      <c r="K2504" s="15"/>
    </row>
    <row r="2505" spans="11:11" ht="12" customHeight="1">
      <c r="K2505" s="15"/>
    </row>
    <row r="2506" spans="11:11" ht="12" customHeight="1">
      <c r="K2506" s="15"/>
    </row>
    <row r="2507" spans="11:11" ht="12" customHeight="1">
      <c r="K2507" s="15"/>
    </row>
    <row r="2508" spans="11:11" ht="12" customHeight="1">
      <c r="K2508" s="15"/>
    </row>
    <row r="2509" spans="11:11" ht="12" customHeight="1">
      <c r="K2509" s="15"/>
    </row>
    <row r="2510" spans="11:11" ht="12" customHeight="1">
      <c r="K2510" s="15"/>
    </row>
    <row r="2511" spans="11:11" ht="12" customHeight="1">
      <c r="K2511" s="15"/>
    </row>
    <row r="2512" spans="11:11" ht="12" customHeight="1">
      <c r="K2512" s="15"/>
    </row>
    <row r="2513" spans="11:11" ht="12" customHeight="1">
      <c r="K2513" s="15"/>
    </row>
    <row r="2514" spans="11:11" ht="12" customHeight="1">
      <c r="K2514" s="15"/>
    </row>
    <row r="2515" spans="11:11" ht="12" customHeight="1">
      <c r="K2515" s="15"/>
    </row>
    <row r="2516" spans="11:11" ht="12" customHeight="1">
      <c r="K2516" s="15"/>
    </row>
    <row r="2517" spans="11:11" ht="12" customHeight="1">
      <c r="K2517" s="15"/>
    </row>
    <row r="2518" spans="11:11" ht="12" customHeight="1">
      <c r="K2518" s="15"/>
    </row>
    <row r="2519" spans="11:11" ht="12" customHeight="1">
      <c r="K2519" s="15"/>
    </row>
    <row r="2520" spans="11:11" ht="12" customHeight="1">
      <c r="K2520" s="15"/>
    </row>
    <row r="2521" spans="11:11" ht="12" customHeight="1">
      <c r="K2521" s="15"/>
    </row>
    <row r="2522" spans="11:11" ht="12" customHeight="1">
      <c r="K2522" s="15"/>
    </row>
    <row r="2523" spans="11:11" ht="12" customHeight="1">
      <c r="K2523" s="15"/>
    </row>
    <row r="2524" spans="11:11" ht="12" customHeight="1">
      <c r="K2524" s="15"/>
    </row>
    <row r="2525" spans="11:11" ht="12" customHeight="1">
      <c r="K2525" s="15"/>
    </row>
    <row r="2526" spans="11:11" ht="12" customHeight="1">
      <c r="K2526" s="15"/>
    </row>
    <row r="2527" spans="11:11" ht="12" customHeight="1">
      <c r="K2527" s="15"/>
    </row>
    <row r="2528" spans="11:11" ht="12" customHeight="1">
      <c r="K2528" s="15"/>
    </row>
    <row r="2529" spans="11:11" ht="12" customHeight="1">
      <c r="K2529" s="15"/>
    </row>
    <row r="2530" spans="11:11" ht="12" customHeight="1">
      <c r="K2530" s="15"/>
    </row>
    <row r="2531" spans="11:11" ht="12" customHeight="1">
      <c r="K2531" s="15"/>
    </row>
    <row r="2532" spans="11:11" ht="12" customHeight="1">
      <c r="K2532" s="15"/>
    </row>
    <row r="2533" spans="11:11" ht="12" customHeight="1">
      <c r="K2533" s="15"/>
    </row>
    <row r="2534" spans="11:11" ht="12" customHeight="1">
      <c r="K2534" s="15"/>
    </row>
    <row r="2535" spans="11:11" ht="12" customHeight="1">
      <c r="K2535" s="15"/>
    </row>
    <row r="2536" spans="11:11" ht="12" customHeight="1">
      <c r="K2536" s="15"/>
    </row>
    <row r="2537" spans="11:11" ht="12" customHeight="1">
      <c r="K2537" s="15"/>
    </row>
    <row r="2538" spans="11:11" ht="12" customHeight="1">
      <c r="K2538" s="15"/>
    </row>
    <row r="2539" spans="11:11" ht="12" customHeight="1">
      <c r="K2539" s="15"/>
    </row>
    <row r="2540" spans="11:11" ht="12" customHeight="1">
      <c r="K2540" s="15"/>
    </row>
    <row r="2541" spans="11:11" ht="12" customHeight="1">
      <c r="K2541" s="15"/>
    </row>
    <row r="2542" spans="11:11" ht="12" customHeight="1">
      <c r="K2542" s="15"/>
    </row>
    <row r="2543" spans="11:11" ht="12" customHeight="1">
      <c r="K2543" s="15"/>
    </row>
    <row r="2544" spans="11:11" ht="12" customHeight="1">
      <c r="K2544" s="15"/>
    </row>
    <row r="2545" spans="11:11" ht="12" customHeight="1">
      <c r="K2545" s="15"/>
    </row>
    <row r="2546" spans="11:11" ht="12" customHeight="1">
      <c r="K2546" s="15"/>
    </row>
    <row r="2547" spans="11:11" ht="12" customHeight="1">
      <c r="K2547" s="15"/>
    </row>
    <row r="2548" spans="11:11" ht="12" customHeight="1">
      <c r="K2548" s="15"/>
    </row>
    <row r="2549" spans="11:11" ht="12" customHeight="1">
      <c r="K2549" s="15"/>
    </row>
    <row r="2550" spans="11:11" ht="12" customHeight="1">
      <c r="K2550" s="15"/>
    </row>
    <row r="2551" spans="11:11" ht="12" customHeight="1">
      <c r="K2551" s="15"/>
    </row>
    <row r="2552" spans="11:11" ht="12" customHeight="1">
      <c r="K2552" s="15"/>
    </row>
    <row r="2553" spans="11:11" ht="12" customHeight="1">
      <c r="K2553" s="15"/>
    </row>
    <row r="2554" spans="11:11" ht="12" customHeight="1">
      <c r="K2554" s="15"/>
    </row>
    <row r="2555" spans="11:11" ht="12" customHeight="1">
      <c r="K2555" s="15"/>
    </row>
    <row r="2556" spans="11:11" ht="12" customHeight="1">
      <c r="K2556" s="15"/>
    </row>
    <row r="2557" spans="11:11" ht="12" customHeight="1">
      <c r="K2557" s="15"/>
    </row>
    <row r="2558" spans="11:11" ht="12" customHeight="1">
      <c r="K2558" s="15"/>
    </row>
    <row r="2559" spans="11:11" ht="12" customHeight="1">
      <c r="K2559" s="15"/>
    </row>
    <row r="2560" spans="11:11" ht="12" customHeight="1">
      <c r="K2560" s="15"/>
    </row>
    <row r="2561" spans="11:11" ht="12" customHeight="1">
      <c r="K2561" s="15"/>
    </row>
    <row r="2562" spans="11:11" ht="12" customHeight="1">
      <c r="K2562" s="15"/>
    </row>
    <row r="2563" spans="11:11" ht="12" customHeight="1">
      <c r="K2563" s="15"/>
    </row>
    <row r="2564" spans="11:11" ht="12" customHeight="1">
      <c r="K2564" s="15"/>
    </row>
    <row r="2565" spans="11:11" ht="12" customHeight="1">
      <c r="K2565" s="15"/>
    </row>
    <row r="2566" spans="11:11" ht="12" customHeight="1">
      <c r="K2566" s="15"/>
    </row>
    <row r="2567" spans="11:11" ht="12" customHeight="1">
      <c r="K2567" s="15"/>
    </row>
    <row r="2568" spans="11:11" ht="12" customHeight="1">
      <c r="K2568" s="15"/>
    </row>
    <row r="2569" spans="11:11" ht="12" customHeight="1">
      <c r="K2569" s="15"/>
    </row>
    <row r="2570" spans="11:11" ht="12" customHeight="1">
      <c r="K2570" s="15"/>
    </row>
    <row r="2571" spans="11:11" ht="12" customHeight="1">
      <c r="K2571" s="15"/>
    </row>
    <row r="2572" spans="11:11" ht="12" customHeight="1">
      <c r="K2572" s="15"/>
    </row>
    <row r="2573" spans="11:11" ht="12" customHeight="1">
      <c r="K2573" s="15"/>
    </row>
    <row r="2574" spans="11:11" ht="12" customHeight="1">
      <c r="K2574" s="15"/>
    </row>
    <row r="2575" spans="11:11" ht="12" customHeight="1">
      <c r="K2575" s="15"/>
    </row>
    <row r="2576" spans="11:11" ht="12" customHeight="1">
      <c r="K2576" s="15"/>
    </row>
    <row r="2577" spans="11:11" ht="12" customHeight="1">
      <c r="K2577" s="15"/>
    </row>
    <row r="2578" spans="11:11" ht="12" customHeight="1">
      <c r="K2578" s="15"/>
    </row>
    <row r="2579" spans="11:11" ht="12" customHeight="1">
      <c r="K2579" s="15"/>
    </row>
    <row r="2580" spans="11:11" ht="12" customHeight="1">
      <c r="K2580" s="15"/>
    </row>
    <row r="2581" spans="11:11" ht="12" customHeight="1">
      <c r="K2581" s="15"/>
    </row>
    <row r="2582" spans="11:11" ht="12" customHeight="1">
      <c r="K2582" s="15"/>
    </row>
    <row r="2583" spans="11:11" ht="12" customHeight="1">
      <c r="K2583" s="15"/>
    </row>
    <row r="2584" spans="11:11" ht="12" customHeight="1">
      <c r="K2584" s="15"/>
    </row>
    <row r="2585" spans="11:11" ht="12" customHeight="1">
      <c r="K2585" s="15"/>
    </row>
    <row r="2586" spans="11:11" ht="12" customHeight="1">
      <c r="K2586" s="15"/>
    </row>
    <row r="2587" spans="11:11" ht="12" customHeight="1">
      <c r="K2587" s="15"/>
    </row>
    <row r="2588" spans="11:11" ht="12" customHeight="1">
      <c r="K2588" s="15"/>
    </row>
    <row r="2589" spans="11:11" ht="12" customHeight="1">
      <c r="K2589" s="15"/>
    </row>
    <row r="2590" spans="11:11" ht="12" customHeight="1">
      <c r="K2590" s="15"/>
    </row>
    <row r="2591" spans="11:11" ht="12" customHeight="1">
      <c r="K2591" s="15"/>
    </row>
    <row r="2592" spans="11:11" ht="12" customHeight="1">
      <c r="K2592" s="15"/>
    </row>
    <row r="2593" spans="11:11" ht="12" customHeight="1">
      <c r="K2593" s="15"/>
    </row>
    <row r="2594" spans="11:11" ht="12" customHeight="1">
      <c r="K2594" s="15"/>
    </row>
    <row r="2595" spans="11:11" ht="12" customHeight="1">
      <c r="K2595" s="15"/>
    </row>
    <row r="2596" spans="11:11" ht="12" customHeight="1">
      <c r="K2596" s="15"/>
    </row>
    <row r="2597" spans="11:11" ht="12" customHeight="1">
      <c r="K2597" s="15"/>
    </row>
    <row r="2598" spans="11:11" ht="12" customHeight="1">
      <c r="K2598" s="15"/>
    </row>
    <row r="2599" spans="11:11" ht="12" customHeight="1">
      <c r="K2599" s="15"/>
    </row>
    <row r="2600" spans="11:11" ht="12" customHeight="1">
      <c r="K2600" s="15"/>
    </row>
    <row r="2601" spans="11:11" ht="12" customHeight="1">
      <c r="K2601" s="15"/>
    </row>
    <row r="2602" spans="11:11" ht="12" customHeight="1">
      <c r="K2602" s="15"/>
    </row>
    <row r="2603" spans="11:11" ht="12" customHeight="1">
      <c r="K2603" s="15"/>
    </row>
    <row r="2604" spans="11:11" ht="12" customHeight="1">
      <c r="K2604" s="15"/>
    </row>
    <row r="2605" spans="11:11" ht="12" customHeight="1">
      <c r="K2605" s="15"/>
    </row>
    <row r="2606" spans="11:11" ht="12" customHeight="1">
      <c r="K2606" s="15"/>
    </row>
    <row r="2607" spans="11:11" ht="12" customHeight="1">
      <c r="K2607" s="15"/>
    </row>
    <row r="2608" spans="11:11" ht="12" customHeight="1">
      <c r="K2608" s="15"/>
    </row>
    <row r="2609" spans="11:11" ht="12" customHeight="1">
      <c r="K2609" s="15"/>
    </row>
    <row r="2610" spans="11:11" ht="12" customHeight="1">
      <c r="K2610" s="15"/>
    </row>
    <row r="2611" spans="11:11" ht="12" customHeight="1">
      <c r="K2611" s="15"/>
    </row>
    <row r="2612" spans="11:11" ht="12" customHeight="1">
      <c r="K2612" s="15"/>
    </row>
    <row r="2613" spans="11:11" ht="12" customHeight="1">
      <c r="K2613" s="15"/>
    </row>
    <row r="2614" spans="11:11" ht="12" customHeight="1">
      <c r="K2614" s="15"/>
    </row>
    <row r="2615" spans="11:11" ht="12" customHeight="1">
      <c r="K2615" s="15"/>
    </row>
    <row r="2616" spans="11:11" ht="12" customHeight="1">
      <c r="K2616" s="15"/>
    </row>
    <row r="2617" spans="11:11" ht="12" customHeight="1">
      <c r="K2617" s="15"/>
    </row>
    <row r="2618" spans="11:11" ht="12" customHeight="1">
      <c r="K2618" s="15"/>
    </row>
    <row r="2619" spans="11:11" ht="12" customHeight="1">
      <c r="K2619" s="15"/>
    </row>
    <row r="2620" spans="11:11" ht="12" customHeight="1">
      <c r="K2620" s="15"/>
    </row>
    <row r="2621" spans="11:11" ht="12" customHeight="1">
      <c r="K2621" s="15"/>
    </row>
    <row r="2622" spans="11:11" ht="12" customHeight="1">
      <c r="K2622" s="15"/>
    </row>
    <row r="2623" spans="11:11" ht="12" customHeight="1">
      <c r="K2623" s="15"/>
    </row>
    <row r="2624" spans="11:11" ht="12" customHeight="1">
      <c r="K2624" s="15"/>
    </row>
    <row r="2625" spans="11:11" ht="12" customHeight="1">
      <c r="K2625" s="15"/>
    </row>
    <row r="2626" spans="11:11" ht="12" customHeight="1">
      <c r="K2626" s="15"/>
    </row>
    <row r="2627" spans="11:11" ht="12" customHeight="1">
      <c r="K2627" s="15"/>
    </row>
    <row r="2628" spans="11:11" ht="12" customHeight="1">
      <c r="K2628" s="15"/>
    </row>
    <row r="2629" spans="11:11" ht="12" customHeight="1">
      <c r="K2629" s="15"/>
    </row>
    <row r="2630" spans="11:11" ht="12" customHeight="1">
      <c r="K2630" s="15"/>
    </row>
    <row r="2631" spans="11:11" ht="12" customHeight="1">
      <c r="K2631" s="15"/>
    </row>
    <row r="2632" spans="11:11" ht="12" customHeight="1">
      <c r="K2632" s="15"/>
    </row>
    <row r="2633" spans="11:11" ht="12" customHeight="1">
      <c r="K2633" s="15"/>
    </row>
    <row r="2634" spans="11:11" ht="12" customHeight="1">
      <c r="K2634" s="15"/>
    </row>
    <row r="2635" spans="11:11" ht="12" customHeight="1">
      <c r="K2635" s="15"/>
    </row>
    <row r="2636" spans="11:11" ht="12" customHeight="1">
      <c r="K2636" s="15"/>
    </row>
    <row r="2637" spans="11:11" ht="12" customHeight="1">
      <c r="K2637" s="15"/>
    </row>
    <row r="2638" spans="11:11" ht="12" customHeight="1">
      <c r="K2638" s="15"/>
    </row>
    <row r="2639" spans="11:11" ht="12" customHeight="1">
      <c r="K2639" s="15"/>
    </row>
    <row r="2640" spans="11:11" ht="12" customHeight="1">
      <c r="K2640" s="15"/>
    </row>
    <row r="2641" spans="11:11" ht="12" customHeight="1">
      <c r="K2641" s="15"/>
    </row>
    <row r="2642" spans="11:11" ht="12" customHeight="1">
      <c r="K2642" s="15"/>
    </row>
    <row r="2643" spans="11:11" ht="12" customHeight="1">
      <c r="K2643" s="15"/>
    </row>
    <row r="2644" spans="11:11" ht="12" customHeight="1">
      <c r="K2644" s="15"/>
    </row>
    <row r="2645" spans="11:11" ht="12" customHeight="1">
      <c r="K2645" s="15"/>
    </row>
    <row r="2646" spans="11:11" ht="12" customHeight="1">
      <c r="K2646" s="15"/>
    </row>
    <row r="2647" spans="11:11" ht="12" customHeight="1">
      <c r="K2647" s="15"/>
    </row>
    <row r="2648" spans="11:11" ht="12" customHeight="1">
      <c r="K2648" s="15"/>
    </row>
    <row r="2649" spans="11:11" ht="12" customHeight="1">
      <c r="K2649" s="15"/>
    </row>
    <row r="2650" spans="11:11" ht="12" customHeight="1">
      <c r="K2650" s="15"/>
    </row>
    <row r="2651" spans="11:11" ht="12" customHeight="1">
      <c r="K2651" s="15"/>
    </row>
    <row r="2652" spans="11:11" ht="12" customHeight="1">
      <c r="K2652" s="15"/>
    </row>
    <row r="2653" spans="11:11" ht="12" customHeight="1">
      <c r="K2653" s="15"/>
    </row>
    <row r="2654" spans="11:11" ht="12" customHeight="1">
      <c r="K2654" s="15"/>
    </row>
    <row r="2655" spans="11:11" ht="12" customHeight="1">
      <c r="K2655" s="15"/>
    </row>
    <row r="2656" spans="11:11" ht="12" customHeight="1">
      <c r="K2656" s="15"/>
    </row>
    <row r="2657" spans="11:11" ht="12" customHeight="1">
      <c r="K2657" s="15"/>
    </row>
    <row r="2658" spans="11:11" ht="12" customHeight="1">
      <c r="K2658" s="15"/>
    </row>
    <row r="2659" spans="11:11" ht="12" customHeight="1">
      <c r="K2659" s="15"/>
    </row>
    <row r="2660" spans="11:11" ht="12" customHeight="1">
      <c r="K2660" s="15"/>
    </row>
    <row r="2661" spans="11:11" ht="12" customHeight="1">
      <c r="K2661" s="15"/>
    </row>
    <row r="2662" spans="11:11" ht="12" customHeight="1">
      <c r="K2662" s="15"/>
    </row>
    <row r="2663" spans="11:11" ht="12" customHeight="1">
      <c r="K2663" s="15"/>
    </row>
    <row r="2664" spans="11:11" ht="12" customHeight="1">
      <c r="K2664" s="15"/>
    </row>
    <row r="2665" spans="11:11" ht="12" customHeight="1">
      <c r="K2665" s="15"/>
    </row>
    <row r="2666" spans="11:11" ht="12" customHeight="1">
      <c r="K2666" s="15"/>
    </row>
    <row r="2667" spans="11:11" ht="12" customHeight="1">
      <c r="K2667" s="15"/>
    </row>
    <row r="2668" spans="11:11" ht="12" customHeight="1">
      <c r="K2668" s="15"/>
    </row>
    <row r="2669" spans="11:11" ht="12" customHeight="1">
      <c r="K2669" s="15"/>
    </row>
    <row r="2670" spans="11:11" ht="12" customHeight="1">
      <c r="K2670" s="15"/>
    </row>
    <row r="2671" spans="11:11" ht="12" customHeight="1">
      <c r="K2671" s="15"/>
    </row>
    <row r="2672" spans="11:11" ht="12" customHeight="1">
      <c r="K2672" s="15"/>
    </row>
    <row r="2673" spans="11:11" ht="12" customHeight="1">
      <c r="K2673" s="15"/>
    </row>
    <row r="2674" spans="11:11" ht="12" customHeight="1">
      <c r="K2674" s="15"/>
    </row>
    <row r="2675" spans="11:11" ht="12" customHeight="1">
      <c r="K2675" s="15"/>
    </row>
    <row r="2676" spans="11:11" ht="12" customHeight="1">
      <c r="K2676" s="15"/>
    </row>
    <row r="2677" spans="11:11" ht="12" customHeight="1">
      <c r="K2677" s="15"/>
    </row>
    <row r="2678" spans="11:11" ht="12" customHeight="1">
      <c r="K2678" s="15"/>
    </row>
    <row r="2679" spans="11:11" ht="12" customHeight="1">
      <c r="K2679" s="15"/>
    </row>
    <row r="2680" spans="11:11" ht="12" customHeight="1">
      <c r="K2680" s="15"/>
    </row>
    <row r="2681" spans="11:11" ht="12" customHeight="1">
      <c r="K2681" s="15"/>
    </row>
    <row r="2682" spans="11:11" ht="12" customHeight="1">
      <c r="K2682" s="15"/>
    </row>
    <row r="2683" spans="11:11" ht="12" customHeight="1">
      <c r="K2683" s="15"/>
    </row>
    <row r="2684" spans="11:11" ht="12" customHeight="1">
      <c r="K2684" s="15"/>
    </row>
    <row r="2685" spans="11:11" ht="12" customHeight="1">
      <c r="K2685" s="15"/>
    </row>
    <row r="2686" spans="11:11" ht="12" customHeight="1">
      <c r="K2686" s="15"/>
    </row>
    <row r="2687" spans="11:11" ht="12" customHeight="1">
      <c r="K2687" s="15"/>
    </row>
    <row r="2688" spans="11:11" ht="12" customHeight="1">
      <c r="K2688" s="15"/>
    </row>
    <row r="2689" spans="11:11" ht="12" customHeight="1">
      <c r="K2689" s="15"/>
    </row>
    <row r="2690" spans="11:11" ht="12" customHeight="1">
      <c r="K2690" s="15"/>
    </row>
    <row r="2691" spans="11:11" ht="12" customHeight="1">
      <c r="K2691" s="15"/>
    </row>
    <row r="2692" spans="11:11" ht="12" customHeight="1">
      <c r="K2692" s="15"/>
    </row>
    <row r="2693" spans="11:11" ht="12" customHeight="1">
      <c r="K2693" s="15"/>
    </row>
    <row r="2694" spans="11:11" ht="12" customHeight="1">
      <c r="K2694" s="15"/>
    </row>
    <row r="2695" spans="11:11" ht="12" customHeight="1">
      <c r="K2695" s="15"/>
    </row>
    <row r="2696" spans="11:11" ht="12" customHeight="1">
      <c r="K2696" s="15"/>
    </row>
    <row r="2697" spans="11:11" ht="12" customHeight="1">
      <c r="K2697" s="15"/>
    </row>
    <row r="2698" spans="11:11" ht="12" customHeight="1">
      <c r="K2698" s="15"/>
    </row>
    <row r="2699" spans="11:11" ht="12" customHeight="1">
      <c r="K2699" s="15"/>
    </row>
    <row r="2700" spans="11:11" ht="12" customHeight="1">
      <c r="K2700" s="15"/>
    </row>
    <row r="2701" spans="11:11" ht="12" customHeight="1">
      <c r="K2701" s="15"/>
    </row>
    <row r="2702" spans="11:11" ht="12" customHeight="1">
      <c r="K2702" s="15"/>
    </row>
    <row r="2703" spans="11:11" ht="12" customHeight="1">
      <c r="K2703" s="15"/>
    </row>
    <row r="2704" spans="11:11" ht="12" customHeight="1">
      <c r="K2704" s="15"/>
    </row>
    <row r="2705" spans="11:11" ht="12" customHeight="1">
      <c r="K2705" s="15"/>
    </row>
    <row r="2706" spans="11:11" ht="12" customHeight="1">
      <c r="K2706" s="15"/>
    </row>
    <row r="2707" spans="11:11" ht="12" customHeight="1">
      <c r="K2707" s="15"/>
    </row>
    <row r="2708" spans="11:11" ht="12" customHeight="1">
      <c r="K2708" s="15"/>
    </row>
    <row r="2709" spans="11:11" ht="12" customHeight="1">
      <c r="K2709" s="15"/>
    </row>
    <row r="2710" spans="11:11" ht="12" customHeight="1">
      <c r="K2710" s="15"/>
    </row>
    <row r="2711" spans="11:11" ht="12" customHeight="1">
      <c r="K2711" s="15"/>
    </row>
    <row r="2712" spans="11:11" ht="12" customHeight="1">
      <c r="K2712" s="15"/>
    </row>
    <row r="2713" spans="11:11" ht="12" customHeight="1">
      <c r="K2713" s="15"/>
    </row>
    <row r="2714" spans="11:11" ht="12" customHeight="1">
      <c r="K2714" s="15"/>
    </row>
    <row r="2715" spans="11:11" ht="12" customHeight="1">
      <c r="K2715" s="15"/>
    </row>
    <row r="2716" spans="11:11" ht="12" customHeight="1">
      <c r="K2716" s="15"/>
    </row>
    <row r="2717" spans="11:11" ht="12" customHeight="1">
      <c r="K2717" s="15"/>
    </row>
    <row r="2718" spans="11:11" ht="12" customHeight="1">
      <c r="K2718" s="15"/>
    </row>
    <row r="2719" spans="11:11" ht="12" customHeight="1">
      <c r="K2719" s="15"/>
    </row>
    <row r="2720" spans="11:11" ht="12" customHeight="1">
      <c r="K2720" s="15"/>
    </row>
    <row r="2721" spans="11:11" ht="12" customHeight="1">
      <c r="K2721" s="15"/>
    </row>
    <row r="2722" spans="11:11" ht="12" customHeight="1">
      <c r="K2722" s="15"/>
    </row>
    <row r="2723" spans="11:11" ht="12" customHeight="1">
      <c r="K2723" s="15"/>
    </row>
    <row r="2724" spans="11:11" ht="12" customHeight="1">
      <c r="K2724" s="15"/>
    </row>
    <row r="2725" spans="11:11" ht="12" customHeight="1">
      <c r="K2725" s="15"/>
    </row>
    <row r="2726" spans="11:11" ht="12" customHeight="1">
      <c r="K2726" s="15"/>
    </row>
    <row r="2727" spans="11:11" ht="12" customHeight="1">
      <c r="K2727" s="15"/>
    </row>
    <row r="2728" spans="11:11" ht="12" customHeight="1">
      <c r="K2728" s="15"/>
    </row>
    <row r="2729" spans="11:11" ht="12" customHeight="1">
      <c r="K2729" s="15"/>
    </row>
    <row r="2730" spans="11:11" ht="12" customHeight="1">
      <c r="K2730" s="15"/>
    </row>
    <row r="2731" spans="11:11" ht="12" customHeight="1">
      <c r="K2731" s="15"/>
    </row>
    <row r="2732" spans="11:11" ht="12" customHeight="1">
      <c r="K2732" s="15"/>
    </row>
    <row r="2733" spans="11:11" ht="12" customHeight="1">
      <c r="K2733" s="15"/>
    </row>
    <row r="2734" spans="11:11" ht="12" customHeight="1">
      <c r="K2734" s="15"/>
    </row>
    <row r="2735" spans="11:11" ht="12" customHeight="1">
      <c r="K2735" s="15"/>
    </row>
    <row r="2736" spans="11:11" ht="12" customHeight="1">
      <c r="K2736" s="15"/>
    </row>
    <row r="2737" spans="11:11" ht="12" customHeight="1">
      <c r="K2737" s="15"/>
    </row>
    <row r="2738" spans="11:11" ht="12" customHeight="1">
      <c r="K2738" s="15"/>
    </row>
    <row r="2739" spans="11:11" ht="12" customHeight="1">
      <c r="K2739" s="15"/>
    </row>
    <row r="2740" spans="11:11" ht="12" customHeight="1">
      <c r="K2740" s="15"/>
    </row>
    <row r="2741" spans="11:11" ht="12" customHeight="1">
      <c r="K2741" s="15"/>
    </row>
    <row r="2742" spans="11:11" ht="12" customHeight="1">
      <c r="K2742" s="15"/>
    </row>
    <row r="2743" spans="11:11" ht="12" customHeight="1">
      <c r="K2743" s="15"/>
    </row>
    <row r="2744" spans="11:11" ht="12" customHeight="1">
      <c r="K2744" s="15"/>
    </row>
    <row r="2745" spans="11:11" ht="12" customHeight="1">
      <c r="K2745" s="15"/>
    </row>
    <row r="2746" spans="11:11" ht="12" customHeight="1">
      <c r="K2746" s="15"/>
    </row>
    <row r="2747" spans="11:11" ht="12" customHeight="1">
      <c r="K2747" s="15"/>
    </row>
    <row r="2748" spans="11:11" ht="12" customHeight="1">
      <c r="K2748" s="15"/>
    </row>
    <row r="2749" spans="11:11" ht="12" customHeight="1">
      <c r="K2749" s="15"/>
    </row>
    <row r="2750" spans="11:11" ht="12" customHeight="1">
      <c r="K2750" s="15"/>
    </row>
    <row r="2751" spans="11:11" ht="12" customHeight="1">
      <c r="K2751" s="15"/>
    </row>
    <row r="2752" spans="11:11" ht="12" customHeight="1">
      <c r="K2752" s="15"/>
    </row>
    <row r="2753" spans="11:11" ht="12" customHeight="1">
      <c r="K2753" s="15"/>
    </row>
    <row r="2754" spans="11:11" ht="12" customHeight="1">
      <c r="K2754" s="15"/>
    </row>
    <row r="2755" spans="11:11" ht="12" customHeight="1">
      <c r="K2755" s="15"/>
    </row>
    <row r="2756" spans="11:11" ht="12" customHeight="1">
      <c r="K2756" s="15"/>
    </row>
    <row r="2757" spans="11:11" ht="12" customHeight="1">
      <c r="K2757" s="15"/>
    </row>
    <row r="2758" spans="11:11" ht="12" customHeight="1">
      <c r="K2758" s="15"/>
    </row>
    <row r="2759" spans="11:11" ht="12" customHeight="1">
      <c r="K2759" s="15"/>
    </row>
    <row r="2760" spans="11:11" ht="12" customHeight="1">
      <c r="K2760" s="15"/>
    </row>
    <row r="2761" spans="11:11" ht="12" customHeight="1">
      <c r="K2761" s="15"/>
    </row>
    <row r="2762" spans="11:11" ht="12" customHeight="1">
      <c r="K2762" s="15"/>
    </row>
    <row r="2763" spans="11:11" ht="12" customHeight="1">
      <c r="K2763" s="15"/>
    </row>
    <row r="2764" spans="11:11" ht="12" customHeight="1">
      <c r="K2764" s="15"/>
    </row>
    <row r="2765" spans="11:11" ht="12" customHeight="1">
      <c r="K2765" s="15"/>
    </row>
    <row r="2766" spans="11:11" ht="12" customHeight="1">
      <c r="K2766" s="15"/>
    </row>
    <row r="2767" spans="11:11" ht="12" customHeight="1">
      <c r="K2767" s="15"/>
    </row>
    <row r="2768" spans="11:11" ht="12" customHeight="1">
      <c r="K2768" s="15"/>
    </row>
    <row r="2769" spans="11:11" ht="12" customHeight="1">
      <c r="K2769" s="15"/>
    </row>
    <row r="2770" spans="11:11" ht="12" customHeight="1">
      <c r="K2770" s="15"/>
    </row>
    <row r="2771" spans="11:11" ht="12" customHeight="1">
      <c r="K2771" s="15"/>
    </row>
    <row r="2772" spans="11:11" ht="12" customHeight="1">
      <c r="K2772" s="15"/>
    </row>
    <row r="2773" spans="11:11" ht="12" customHeight="1">
      <c r="K2773" s="15"/>
    </row>
    <row r="2774" spans="11:11" ht="12" customHeight="1">
      <c r="K2774" s="15"/>
    </row>
    <row r="2775" spans="11:11" ht="12" customHeight="1">
      <c r="K2775" s="15"/>
    </row>
    <row r="2776" spans="11:11" ht="12" customHeight="1">
      <c r="K2776" s="15"/>
    </row>
    <row r="2777" spans="11:11" ht="12" customHeight="1">
      <c r="K2777" s="15"/>
    </row>
    <row r="2778" spans="11:11" ht="12" customHeight="1">
      <c r="K2778" s="15"/>
    </row>
    <row r="2779" spans="11:11" ht="12" customHeight="1">
      <c r="K2779" s="15"/>
    </row>
    <row r="2780" spans="11:11" ht="12" customHeight="1">
      <c r="K2780" s="15"/>
    </row>
    <row r="2781" spans="11:11" ht="12" customHeight="1">
      <c r="K2781" s="15"/>
    </row>
    <row r="2782" spans="11:11" ht="12" customHeight="1">
      <c r="K2782" s="15"/>
    </row>
    <row r="2783" spans="11:11" ht="12" customHeight="1">
      <c r="K2783" s="15"/>
    </row>
    <row r="2784" spans="11:11" ht="12" customHeight="1">
      <c r="K2784" s="15"/>
    </row>
    <row r="2785" spans="11:11" ht="12" customHeight="1">
      <c r="K2785" s="15"/>
    </row>
    <row r="2786" spans="11:11" ht="12" customHeight="1">
      <c r="K2786" s="15"/>
    </row>
    <row r="2787" spans="11:11" ht="12" customHeight="1">
      <c r="K2787" s="15"/>
    </row>
    <row r="2788" spans="11:11" ht="12" customHeight="1">
      <c r="K2788" s="15"/>
    </row>
    <row r="2789" spans="11:11" ht="12" customHeight="1">
      <c r="K2789" s="15"/>
    </row>
    <row r="2790" spans="11:11" ht="12" customHeight="1">
      <c r="K2790" s="15"/>
    </row>
    <row r="2791" spans="11:11" ht="12" customHeight="1">
      <c r="K2791" s="15"/>
    </row>
    <row r="2792" spans="11:11" ht="12" customHeight="1">
      <c r="K2792" s="15"/>
    </row>
    <row r="2793" spans="11:11" ht="12" customHeight="1">
      <c r="K2793" s="15"/>
    </row>
    <row r="2794" spans="11:11" ht="12" customHeight="1">
      <c r="K2794" s="15"/>
    </row>
    <row r="2795" spans="11:11" ht="12" customHeight="1">
      <c r="K2795" s="15"/>
    </row>
    <row r="2796" spans="11:11" ht="12" customHeight="1">
      <c r="K2796" s="15"/>
    </row>
    <row r="2797" spans="11:11" ht="12" customHeight="1">
      <c r="K2797" s="15"/>
    </row>
    <row r="2798" spans="11:11" ht="12" customHeight="1">
      <c r="K2798" s="15"/>
    </row>
    <row r="2799" spans="11:11" ht="12" customHeight="1">
      <c r="K2799" s="15"/>
    </row>
    <row r="2800" spans="11:11" ht="12" customHeight="1">
      <c r="K2800" s="15"/>
    </row>
    <row r="2801" spans="11:11" ht="12" customHeight="1">
      <c r="K2801" s="15"/>
    </row>
    <row r="2802" spans="11:11" ht="12" customHeight="1">
      <c r="K2802" s="15"/>
    </row>
    <row r="2803" spans="11:11" ht="12" customHeight="1">
      <c r="K2803" s="15"/>
    </row>
    <row r="2804" spans="11:11" ht="12" customHeight="1">
      <c r="K2804" s="15"/>
    </row>
    <row r="2805" spans="11:11" ht="12" customHeight="1">
      <c r="K2805" s="15"/>
    </row>
    <row r="2806" spans="11:11" ht="12" customHeight="1">
      <c r="K2806" s="15"/>
    </row>
    <row r="2807" spans="11:11" ht="12" customHeight="1">
      <c r="K2807" s="15"/>
    </row>
    <row r="2808" spans="11:11" ht="12" customHeight="1">
      <c r="K2808" s="15"/>
    </row>
    <row r="2809" spans="11:11" ht="12" customHeight="1">
      <c r="K2809" s="15"/>
    </row>
    <row r="2810" spans="11:11" ht="12" customHeight="1">
      <c r="K2810" s="15"/>
    </row>
    <row r="2811" spans="11:11" ht="12" customHeight="1">
      <c r="K2811" s="15"/>
    </row>
    <row r="2812" spans="11:11" ht="12" customHeight="1">
      <c r="K2812" s="15"/>
    </row>
    <row r="2813" spans="11:11" ht="12" customHeight="1">
      <c r="K2813" s="15"/>
    </row>
    <row r="2814" spans="11:11" ht="12" customHeight="1">
      <c r="K2814" s="15"/>
    </row>
    <row r="2815" spans="11:11" ht="12" customHeight="1">
      <c r="K2815" s="15"/>
    </row>
    <row r="2816" spans="11:11" ht="12" customHeight="1">
      <c r="K2816" s="15"/>
    </row>
    <row r="2817" spans="11:11" ht="12" customHeight="1">
      <c r="K2817" s="15"/>
    </row>
    <row r="2818" spans="11:11" ht="12" customHeight="1">
      <c r="K2818" s="15"/>
    </row>
    <row r="2819" spans="11:11" ht="12" customHeight="1">
      <c r="K2819" s="15"/>
    </row>
    <row r="2820" spans="11:11" ht="12" customHeight="1">
      <c r="K2820" s="15"/>
    </row>
    <row r="2821" spans="11:11" ht="12" customHeight="1">
      <c r="K2821" s="15"/>
    </row>
    <row r="2822" spans="11:11" ht="12" customHeight="1">
      <c r="K2822" s="15"/>
    </row>
    <row r="2823" spans="11:11" ht="12" customHeight="1">
      <c r="K2823" s="15"/>
    </row>
    <row r="2824" spans="11:11" ht="12" customHeight="1">
      <c r="K2824" s="15"/>
    </row>
    <row r="2825" spans="11:11" ht="12" customHeight="1">
      <c r="K2825" s="15"/>
    </row>
    <row r="2826" spans="11:11" ht="12" customHeight="1">
      <c r="K2826" s="15"/>
    </row>
    <row r="2827" spans="11:11" ht="12" customHeight="1">
      <c r="K2827" s="15"/>
    </row>
    <row r="2828" spans="11:11" ht="12" customHeight="1">
      <c r="K2828" s="15"/>
    </row>
    <row r="2829" spans="11:11" ht="12" customHeight="1">
      <c r="K2829" s="15"/>
    </row>
    <row r="2830" spans="11:11" ht="12" customHeight="1">
      <c r="K2830" s="15"/>
    </row>
    <row r="2831" spans="11:11" ht="12" customHeight="1">
      <c r="K2831" s="15"/>
    </row>
    <row r="2832" spans="11:11" ht="12" customHeight="1">
      <c r="K2832" s="15"/>
    </row>
    <row r="2833" spans="11:11" ht="12" customHeight="1">
      <c r="K2833" s="15"/>
    </row>
    <row r="2834" spans="11:11" ht="12" customHeight="1">
      <c r="K2834" s="15"/>
    </row>
    <row r="2835" spans="11:11" ht="12" customHeight="1">
      <c r="K2835" s="15"/>
    </row>
    <row r="2836" spans="11:11" ht="12" customHeight="1">
      <c r="K2836" s="15"/>
    </row>
    <row r="2837" spans="11:11" ht="12" customHeight="1">
      <c r="K2837" s="15"/>
    </row>
    <row r="2838" spans="11:11" ht="12" customHeight="1">
      <c r="K2838" s="15"/>
    </row>
    <row r="2839" spans="11:11" ht="12" customHeight="1">
      <c r="K2839" s="15"/>
    </row>
    <row r="2840" spans="11:11" ht="12" customHeight="1">
      <c r="K2840" s="15"/>
    </row>
    <row r="2841" spans="11:11" ht="12" customHeight="1">
      <c r="K2841" s="15"/>
    </row>
    <row r="2842" spans="11:11" ht="12" customHeight="1">
      <c r="K2842" s="15"/>
    </row>
    <row r="2843" spans="11:11" ht="12" customHeight="1">
      <c r="K2843" s="15"/>
    </row>
    <row r="2844" spans="11:11" ht="12" customHeight="1">
      <c r="K2844" s="15"/>
    </row>
    <row r="2845" spans="11:11" ht="12" customHeight="1">
      <c r="K2845" s="15"/>
    </row>
    <row r="2846" spans="11:11" ht="12" customHeight="1">
      <c r="K2846" s="15"/>
    </row>
    <row r="2847" spans="11:11" ht="12" customHeight="1">
      <c r="K2847" s="15"/>
    </row>
    <row r="2848" spans="11:11" ht="12" customHeight="1">
      <c r="K2848" s="15"/>
    </row>
    <row r="2849" spans="11:11" ht="12" customHeight="1">
      <c r="K2849" s="15"/>
    </row>
    <row r="2850" spans="11:11" ht="12" customHeight="1">
      <c r="K2850" s="15"/>
    </row>
    <row r="2851" spans="11:11" ht="12" customHeight="1">
      <c r="K2851" s="15"/>
    </row>
    <row r="2852" spans="11:11" ht="12" customHeight="1">
      <c r="K2852" s="15"/>
    </row>
    <row r="2853" spans="11:11" ht="12" customHeight="1">
      <c r="K2853" s="15"/>
    </row>
    <row r="2854" spans="11:11" ht="12" customHeight="1">
      <c r="K2854" s="15"/>
    </row>
    <row r="2855" spans="11:11" ht="12" customHeight="1">
      <c r="K2855" s="15"/>
    </row>
    <row r="2856" spans="11:11" ht="12" customHeight="1">
      <c r="K2856" s="15"/>
    </row>
    <row r="2857" spans="11:11" ht="12" customHeight="1">
      <c r="K2857" s="15"/>
    </row>
    <row r="2858" spans="11:11" ht="12" customHeight="1">
      <c r="K2858" s="15"/>
    </row>
    <row r="2859" spans="11:11" ht="12" customHeight="1">
      <c r="K2859" s="15"/>
    </row>
    <row r="2860" spans="11:11" ht="12" customHeight="1">
      <c r="K2860" s="15"/>
    </row>
    <row r="2861" spans="11:11" ht="12" customHeight="1">
      <c r="K2861" s="15"/>
    </row>
    <row r="2862" spans="11:11" ht="12" customHeight="1">
      <c r="K2862" s="15"/>
    </row>
    <row r="2863" spans="11:11" ht="12" customHeight="1">
      <c r="K2863" s="15"/>
    </row>
    <row r="2864" spans="11:11" ht="12" customHeight="1">
      <c r="K2864" s="15"/>
    </row>
    <row r="2865" spans="11:11" ht="12" customHeight="1">
      <c r="K2865" s="15"/>
    </row>
    <row r="2866" spans="11:11" ht="12" customHeight="1">
      <c r="K2866" s="15"/>
    </row>
    <row r="2867" spans="11:11" ht="12" customHeight="1">
      <c r="K2867" s="15"/>
    </row>
    <row r="2868" spans="11:11" ht="12" customHeight="1">
      <c r="K2868" s="15"/>
    </row>
    <row r="2869" spans="11:11" ht="12" customHeight="1">
      <c r="K2869" s="15"/>
    </row>
    <row r="2870" spans="11:11" ht="12" customHeight="1">
      <c r="K2870" s="15"/>
    </row>
    <row r="2871" spans="11:11" ht="12" customHeight="1">
      <c r="K2871" s="15"/>
    </row>
    <row r="2872" spans="11:11" ht="12" customHeight="1">
      <c r="K2872" s="15"/>
    </row>
    <row r="2873" spans="11:11" ht="12" customHeight="1">
      <c r="K2873" s="15"/>
    </row>
    <row r="2874" spans="11:11" ht="12" customHeight="1">
      <c r="K2874" s="15"/>
    </row>
    <row r="2875" spans="11:11" ht="12" customHeight="1">
      <c r="K2875" s="15"/>
    </row>
    <row r="2876" spans="11:11" ht="12" customHeight="1">
      <c r="K2876" s="15"/>
    </row>
    <row r="2877" spans="11:11" ht="12" customHeight="1">
      <c r="K2877" s="15"/>
    </row>
    <row r="2878" spans="11:11" ht="12" customHeight="1">
      <c r="K2878" s="15"/>
    </row>
    <row r="2879" spans="11:11" ht="12" customHeight="1">
      <c r="K2879" s="15"/>
    </row>
    <row r="2880" spans="11:11" ht="12" customHeight="1">
      <c r="K2880" s="15"/>
    </row>
    <row r="2881" spans="11:11" ht="12" customHeight="1">
      <c r="K2881" s="15"/>
    </row>
    <row r="2882" spans="11:11" ht="12" customHeight="1">
      <c r="K2882" s="15"/>
    </row>
    <row r="2883" spans="11:11" ht="12" customHeight="1">
      <c r="K2883" s="15"/>
    </row>
    <row r="2884" spans="11:11" ht="12" customHeight="1">
      <c r="K2884" s="15"/>
    </row>
    <row r="2885" spans="11:11" ht="12" customHeight="1">
      <c r="K2885" s="15"/>
    </row>
    <row r="2886" spans="11:11" ht="12" customHeight="1">
      <c r="K2886" s="15"/>
    </row>
    <row r="2887" spans="11:11" ht="12" customHeight="1">
      <c r="K2887" s="15"/>
    </row>
    <row r="2888" spans="11:11" ht="12" customHeight="1">
      <c r="K2888" s="15"/>
    </row>
    <row r="2889" spans="11:11" ht="12" customHeight="1">
      <c r="K2889" s="15"/>
    </row>
    <row r="2890" spans="11:11" ht="12" customHeight="1">
      <c r="K2890" s="15"/>
    </row>
    <row r="2891" spans="11:11" ht="12" customHeight="1">
      <c r="K2891" s="15"/>
    </row>
    <row r="2892" spans="11:11" ht="12" customHeight="1">
      <c r="K2892" s="15"/>
    </row>
    <row r="2893" spans="11:11" ht="12" customHeight="1">
      <c r="K2893" s="15"/>
    </row>
    <row r="2894" spans="11:11" ht="12" customHeight="1">
      <c r="K2894" s="15"/>
    </row>
    <row r="2895" spans="11:11" ht="12" customHeight="1">
      <c r="K2895" s="15"/>
    </row>
    <row r="2896" spans="11:11" ht="12" customHeight="1">
      <c r="K2896" s="15"/>
    </row>
    <row r="2897" spans="11:11" ht="12" customHeight="1">
      <c r="K2897" s="15"/>
    </row>
    <row r="2898" spans="11:11" ht="12" customHeight="1">
      <c r="K2898" s="15"/>
    </row>
    <row r="2899" spans="11:11" ht="12" customHeight="1">
      <c r="K2899" s="15"/>
    </row>
    <row r="2900" spans="11:11" ht="12" customHeight="1">
      <c r="K2900" s="15"/>
    </row>
    <row r="2901" spans="11:11" ht="12" customHeight="1">
      <c r="K2901" s="15"/>
    </row>
    <row r="2902" spans="11:11" ht="12" customHeight="1">
      <c r="K2902" s="15"/>
    </row>
    <row r="2903" spans="11:11" ht="12" customHeight="1">
      <c r="K2903" s="15"/>
    </row>
    <row r="2904" spans="11:11" ht="12" customHeight="1">
      <c r="K2904" s="15"/>
    </row>
    <row r="2905" spans="11:11" ht="12" customHeight="1">
      <c r="K2905" s="15"/>
    </row>
    <row r="2906" spans="11:11" ht="12" customHeight="1">
      <c r="K2906" s="15"/>
    </row>
    <row r="2907" spans="11:11" ht="12" customHeight="1">
      <c r="K2907" s="15"/>
    </row>
    <row r="2908" spans="11:11" ht="12" customHeight="1">
      <c r="K2908" s="15"/>
    </row>
    <row r="2909" spans="11:11" ht="12" customHeight="1">
      <c r="K2909" s="15"/>
    </row>
    <row r="2910" spans="11:11" ht="12" customHeight="1">
      <c r="K2910" s="15"/>
    </row>
    <row r="2911" spans="11:11" ht="12" customHeight="1">
      <c r="K2911" s="15"/>
    </row>
    <row r="2912" spans="11:11" ht="12" customHeight="1">
      <c r="K2912" s="15"/>
    </row>
    <row r="2913" spans="11:11" ht="12" customHeight="1">
      <c r="K2913" s="15"/>
    </row>
    <row r="2914" spans="11:11" ht="12" customHeight="1">
      <c r="K2914" s="15"/>
    </row>
    <row r="2915" spans="11:11" ht="12" customHeight="1">
      <c r="K2915" s="15"/>
    </row>
    <row r="2916" spans="11:11" ht="12" customHeight="1">
      <c r="K2916" s="15"/>
    </row>
    <row r="2917" spans="11:11" ht="12" customHeight="1">
      <c r="K2917" s="15"/>
    </row>
    <row r="2918" spans="11:11" ht="12" customHeight="1">
      <c r="K2918" s="15"/>
    </row>
    <row r="2919" spans="11:11" ht="12" customHeight="1">
      <c r="K2919" s="15"/>
    </row>
    <row r="2920" spans="11:11" ht="12" customHeight="1">
      <c r="K2920" s="15"/>
    </row>
    <row r="2921" spans="11:11" ht="12" customHeight="1">
      <c r="K2921" s="15"/>
    </row>
    <row r="2922" spans="11:11" ht="12" customHeight="1">
      <c r="K2922" s="15"/>
    </row>
    <row r="2923" spans="11:11" ht="12" customHeight="1">
      <c r="K2923" s="15"/>
    </row>
    <row r="2924" spans="11:11" ht="12" customHeight="1">
      <c r="K2924" s="15"/>
    </row>
    <row r="2925" spans="11:11" ht="12" customHeight="1">
      <c r="K2925" s="15"/>
    </row>
    <row r="2926" spans="11:11" ht="12" customHeight="1">
      <c r="K2926" s="15"/>
    </row>
    <row r="2927" spans="11:11" ht="12" customHeight="1">
      <c r="K2927" s="15"/>
    </row>
    <row r="2928" spans="11:11" ht="12" customHeight="1">
      <c r="K2928" s="15"/>
    </row>
    <row r="2929" spans="11:11" ht="12" customHeight="1">
      <c r="K2929" s="15"/>
    </row>
    <row r="2930" spans="11:11" ht="12" customHeight="1">
      <c r="K2930" s="15"/>
    </row>
    <row r="2931" spans="11:11" ht="12" customHeight="1">
      <c r="K2931" s="15"/>
    </row>
    <row r="2932" spans="11:11" ht="12" customHeight="1">
      <c r="K2932" s="15"/>
    </row>
    <row r="2933" spans="11:11" ht="12" customHeight="1">
      <c r="K2933" s="15"/>
    </row>
    <row r="2934" spans="11:11" ht="12" customHeight="1">
      <c r="K2934" s="15"/>
    </row>
    <row r="2935" spans="11:11" ht="12" customHeight="1">
      <c r="K2935" s="15"/>
    </row>
    <row r="2936" spans="11:11" ht="12" customHeight="1">
      <c r="K2936" s="15"/>
    </row>
    <row r="2937" spans="11:11" ht="12" customHeight="1">
      <c r="K2937" s="15"/>
    </row>
    <row r="2938" spans="11:11" ht="12" customHeight="1">
      <c r="K2938" s="15"/>
    </row>
    <row r="2939" spans="11:11" ht="12" customHeight="1">
      <c r="K2939" s="15"/>
    </row>
    <row r="2940" spans="11:11" ht="12" customHeight="1">
      <c r="K2940" s="15"/>
    </row>
    <row r="2941" spans="11:11" ht="12" customHeight="1">
      <c r="K2941" s="15"/>
    </row>
    <row r="2942" spans="11:11" ht="12" customHeight="1">
      <c r="K2942" s="15"/>
    </row>
    <row r="2943" spans="11:11" ht="12" customHeight="1">
      <c r="K2943" s="15"/>
    </row>
    <row r="2944" spans="11:11" ht="12" customHeight="1">
      <c r="K2944" s="15"/>
    </row>
    <row r="2945" spans="11:11" ht="12" customHeight="1">
      <c r="K2945" s="15"/>
    </row>
    <row r="2946" spans="11:11" ht="12" customHeight="1">
      <c r="K2946" s="15"/>
    </row>
    <row r="2947" spans="11:11" ht="12" customHeight="1">
      <c r="K2947" s="15"/>
    </row>
    <row r="2948" spans="11:11" ht="12" customHeight="1">
      <c r="K2948" s="15"/>
    </row>
    <row r="2949" spans="11:11" ht="12" customHeight="1">
      <c r="K2949" s="15"/>
    </row>
    <row r="2950" spans="11:11" ht="12" customHeight="1">
      <c r="K2950" s="15"/>
    </row>
    <row r="2951" spans="11:11" ht="12" customHeight="1">
      <c r="K2951" s="15"/>
    </row>
    <row r="2952" spans="11:11" ht="12" customHeight="1">
      <c r="K2952" s="15"/>
    </row>
    <row r="2953" spans="11:11" ht="12" customHeight="1">
      <c r="K2953" s="15"/>
    </row>
    <row r="2954" spans="11:11" ht="12" customHeight="1">
      <c r="K2954" s="15"/>
    </row>
    <row r="2955" spans="11:11" ht="12" customHeight="1">
      <c r="K2955" s="15"/>
    </row>
    <row r="2956" spans="11:11" ht="12" customHeight="1">
      <c r="K2956" s="15"/>
    </row>
    <row r="2957" spans="11:11" ht="12" customHeight="1">
      <c r="K2957" s="15"/>
    </row>
    <row r="2958" spans="11:11" ht="12" customHeight="1">
      <c r="K2958" s="15"/>
    </row>
    <row r="2959" spans="11:11" ht="12" customHeight="1">
      <c r="K2959" s="15"/>
    </row>
    <row r="2960" spans="11:11" ht="12" customHeight="1">
      <c r="K2960" s="15"/>
    </row>
    <row r="2961" spans="11:11" ht="12" customHeight="1">
      <c r="K2961" s="15"/>
    </row>
    <row r="2962" spans="11:11" ht="12" customHeight="1">
      <c r="K2962" s="15"/>
    </row>
    <row r="2963" spans="11:11" ht="12" customHeight="1">
      <c r="K2963" s="15"/>
    </row>
    <row r="2964" spans="11:11" ht="12" customHeight="1">
      <c r="K2964" s="15"/>
    </row>
    <row r="2965" spans="11:11" ht="12" customHeight="1">
      <c r="K2965" s="15"/>
    </row>
    <row r="2966" spans="11:11" ht="12" customHeight="1">
      <c r="K2966" s="15"/>
    </row>
    <row r="2967" spans="11:11" ht="12" customHeight="1">
      <c r="K2967" s="15"/>
    </row>
    <row r="2968" spans="11:11" ht="12" customHeight="1">
      <c r="K2968" s="15"/>
    </row>
    <row r="2969" spans="11:11" ht="12" customHeight="1">
      <c r="K2969" s="15"/>
    </row>
    <row r="2970" spans="11:11" ht="12" customHeight="1">
      <c r="K2970" s="15"/>
    </row>
    <row r="2971" spans="11:11" ht="12" customHeight="1">
      <c r="K2971" s="15"/>
    </row>
    <row r="2972" spans="11:11" ht="12" customHeight="1">
      <c r="K2972" s="15"/>
    </row>
    <row r="2973" spans="11:11" ht="12" customHeight="1">
      <c r="K2973" s="15"/>
    </row>
    <row r="2974" spans="11:11" ht="12" customHeight="1">
      <c r="K2974" s="15"/>
    </row>
    <row r="2975" spans="11:11" ht="12" customHeight="1">
      <c r="K2975" s="15"/>
    </row>
    <row r="2976" spans="11:11" ht="12" customHeight="1">
      <c r="K2976" s="15"/>
    </row>
    <row r="2977" spans="11:11" ht="12" customHeight="1">
      <c r="K2977" s="15"/>
    </row>
    <row r="2978" spans="11:11" ht="12" customHeight="1">
      <c r="K2978" s="15"/>
    </row>
    <row r="2979" spans="11:11" ht="12" customHeight="1">
      <c r="K2979" s="15"/>
    </row>
    <row r="2980" spans="11:11" ht="12" customHeight="1">
      <c r="K2980" s="15"/>
    </row>
    <row r="2981" spans="11:11" ht="12" customHeight="1">
      <c r="K2981" s="15"/>
    </row>
    <row r="2982" spans="11:11" ht="12" customHeight="1">
      <c r="K2982" s="15"/>
    </row>
    <row r="2983" spans="11:11" ht="12" customHeight="1">
      <c r="K2983" s="15"/>
    </row>
    <row r="2984" spans="11:11" ht="12" customHeight="1">
      <c r="K2984" s="15"/>
    </row>
    <row r="2985" spans="11:11" ht="12" customHeight="1">
      <c r="K2985" s="15"/>
    </row>
    <row r="2986" spans="11:11" ht="12" customHeight="1">
      <c r="K2986" s="15"/>
    </row>
    <row r="2987" spans="11:11" ht="12" customHeight="1">
      <c r="K2987" s="15"/>
    </row>
    <row r="2988" spans="11:11" ht="12" customHeight="1">
      <c r="K2988" s="15"/>
    </row>
    <row r="2989" spans="11:11" ht="12" customHeight="1">
      <c r="K2989" s="15"/>
    </row>
    <row r="2990" spans="11:11" ht="12" customHeight="1">
      <c r="K2990" s="15"/>
    </row>
    <row r="2991" spans="11:11" ht="12" customHeight="1">
      <c r="K2991" s="15"/>
    </row>
    <row r="2992" spans="11:11" ht="12" customHeight="1">
      <c r="K2992" s="15"/>
    </row>
    <row r="2993" spans="11:11" ht="12" customHeight="1">
      <c r="K2993" s="15"/>
    </row>
    <row r="2994" spans="11:11" ht="12" customHeight="1">
      <c r="K2994" s="15"/>
    </row>
    <row r="2995" spans="11:11" ht="12" customHeight="1">
      <c r="K2995" s="15"/>
    </row>
    <row r="2996" spans="11:11" ht="12" customHeight="1">
      <c r="K2996" s="15"/>
    </row>
    <row r="2997" spans="11:11" ht="12" customHeight="1">
      <c r="K2997" s="15"/>
    </row>
    <row r="2998" spans="11:11" ht="12" customHeight="1">
      <c r="K2998" s="15"/>
    </row>
    <row r="2999" spans="11:11" ht="12" customHeight="1">
      <c r="K2999" s="15"/>
    </row>
    <row r="3000" spans="11:11" ht="12" customHeight="1">
      <c r="K3000" s="15"/>
    </row>
    <row r="3001" spans="11:11" ht="12" customHeight="1">
      <c r="K3001" s="15"/>
    </row>
    <row r="3002" spans="11:11" ht="12" customHeight="1">
      <c r="K3002" s="15"/>
    </row>
    <row r="3003" spans="11:11" ht="12" customHeight="1">
      <c r="K3003" s="15"/>
    </row>
    <row r="3004" spans="11:11" ht="12" customHeight="1">
      <c r="K3004" s="15"/>
    </row>
    <row r="3005" spans="11:11" ht="12" customHeight="1">
      <c r="K3005" s="15"/>
    </row>
    <row r="3006" spans="11:11" ht="12" customHeight="1">
      <c r="K3006" s="15"/>
    </row>
    <row r="3007" spans="11:11" ht="12" customHeight="1">
      <c r="K3007" s="15"/>
    </row>
    <row r="3008" spans="11:11" ht="12" customHeight="1">
      <c r="K3008" s="15"/>
    </row>
    <row r="3009" spans="11:11" ht="12" customHeight="1">
      <c r="K3009" s="15"/>
    </row>
    <row r="3010" spans="11:11" ht="12" customHeight="1">
      <c r="K3010" s="15"/>
    </row>
    <row r="3011" spans="11:11" ht="12" customHeight="1">
      <c r="K3011" s="15"/>
    </row>
    <row r="3012" spans="11:11" ht="12" customHeight="1">
      <c r="K3012" s="15"/>
    </row>
    <row r="3013" spans="11:11" ht="12" customHeight="1">
      <c r="K3013" s="15"/>
    </row>
    <row r="3014" spans="11:11" ht="12" customHeight="1">
      <c r="K3014" s="15"/>
    </row>
    <row r="3015" spans="11:11" ht="12" customHeight="1">
      <c r="K3015" s="15"/>
    </row>
    <row r="3016" spans="11:11" ht="12" customHeight="1">
      <c r="K3016" s="15"/>
    </row>
    <row r="3017" spans="11:11" ht="12" customHeight="1">
      <c r="K3017" s="15"/>
    </row>
    <row r="3018" spans="11:11" ht="12" customHeight="1">
      <c r="K3018" s="15"/>
    </row>
    <row r="3019" spans="11:11" ht="12" customHeight="1">
      <c r="K3019" s="15"/>
    </row>
    <row r="3020" spans="11:11" ht="12" customHeight="1">
      <c r="K3020" s="15"/>
    </row>
    <row r="3021" spans="11:11" ht="12" customHeight="1">
      <c r="K3021" s="15"/>
    </row>
    <row r="3022" spans="11:11" ht="12" customHeight="1">
      <c r="K3022" s="15"/>
    </row>
    <row r="3023" spans="11:11" ht="12" customHeight="1">
      <c r="K3023" s="15"/>
    </row>
    <row r="3024" spans="11:11" ht="12" customHeight="1">
      <c r="K3024" s="15"/>
    </row>
    <row r="3025" spans="11:11" ht="12" customHeight="1">
      <c r="K3025" s="15"/>
    </row>
    <row r="3026" spans="11:11" ht="12" customHeight="1">
      <c r="K3026" s="15"/>
    </row>
    <row r="3027" spans="11:11" ht="12" customHeight="1">
      <c r="K3027" s="15"/>
    </row>
    <row r="3028" spans="11:11" ht="12" customHeight="1">
      <c r="K3028" s="15"/>
    </row>
    <row r="3029" spans="11:11" ht="12" customHeight="1">
      <c r="K3029" s="15"/>
    </row>
    <row r="3030" spans="11:11" ht="12" customHeight="1">
      <c r="K3030" s="15"/>
    </row>
    <row r="3031" spans="11:11" ht="12" customHeight="1">
      <c r="K3031" s="15"/>
    </row>
    <row r="3032" spans="11:11" ht="12" customHeight="1">
      <c r="K3032" s="15"/>
    </row>
    <row r="3033" spans="11:11" ht="12" customHeight="1">
      <c r="K3033" s="15"/>
    </row>
    <row r="3034" spans="11:11" ht="12" customHeight="1">
      <c r="K3034" s="15"/>
    </row>
    <row r="3035" spans="11:11" ht="12" customHeight="1">
      <c r="K3035" s="15"/>
    </row>
    <row r="3036" spans="11:11" ht="12" customHeight="1">
      <c r="K3036" s="15"/>
    </row>
    <row r="3037" spans="11:11" ht="12" customHeight="1">
      <c r="K3037" s="15"/>
    </row>
    <row r="3038" spans="11:11" ht="12" customHeight="1">
      <c r="K3038" s="15"/>
    </row>
    <row r="3039" spans="11:11" ht="12" customHeight="1">
      <c r="K3039" s="15"/>
    </row>
    <row r="3040" spans="11:11" ht="12" customHeight="1">
      <c r="K3040" s="15"/>
    </row>
    <row r="3041" spans="11:11" ht="12" customHeight="1">
      <c r="K3041" s="15"/>
    </row>
    <row r="3042" spans="11:11" ht="12" customHeight="1">
      <c r="K3042" s="15"/>
    </row>
    <row r="3043" spans="11:11" ht="12" customHeight="1">
      <c r="K3043" s="15"/>
    </row>
    <row r="3044" spans="11:11" ht="12" customHeight="1">
      <c r="K3044" s="15"/>
    </row>
    <row r="3045" spans="11:11" ht="12" customHeight="1">
      <c r="K3045" s="15"/>
    </row>
    <row r="3046" spans="11:11" ht="12" customHeight="1">
      <c r="K3046" s="15"/>
    </row>
    <row r="3047" spans="11:11" ht="12" customHeight="1">
      <c r="K3047" s="15"/>
    </row>
    <row r="3048" spans="11:11" ht="12" customHeight="1">
      <c r="K3048" s="15"/>
    </row>
    <row r="3049" spans="11:11" ht="12" customHeight="1">
      <c r="K3049" s="15"/>
    </row>
    <row r="3050" spans="11:11" ht="12" customHeight="1">
      <c r="K3050" s="15"/>
    </row>
    <row r="3051" spans="11:11" ht="12" customHeight="1">
      <c r="K3051" s="15"/>
    </row>
    <row r="3052" spans="11:11" ht="12" customHeight="1">
      <c r="K3052" s="15"/>
    </row>
    <row r="3053" spans="11:11" ht="12" customHeight="1">
      <c r="K3053" s="15"/>
    </row>
    <row r="3054" spans="11:11" ht="12" customHeight="1">
      <c r="K3054" s="15"/>
    </row>
    <row r="3055" spans="11:11" ht="12" customHeight="1">
      <c r="K3055" s="15"/>
    </row>
    <row r="3056" spans="11:11" ht="12" customHeight="1">
      <c r="K3056" s="15"/>
    </row>
    <row r="3057" spans="11:11" ht="12" customHeight="1">
      <c r="K3057" s="15"/>
    </row>
    <row r="3058" spans="11:11" ht="12" customHeight="1">
      <c r="K3058" s="15"/>
    </row>
    <row r="3059" spans="11:11" ht="12" customHeight="1">
      <c r="K3059" s="15"/>
    </row>
    <row r="3060" spans="11:11" ht="12" customHeight="1">
      <c r="K3060" s="15"/>
    </row>
    <row r="3061" spans="11:11" ht="12" customHeight="1">
      <c r="K3061" s="15"/>
    </row>
    <row r="3062" spans="11:11" ht="12" customHeight="1">
      <c r="K3062" s="15"/>
    </row>
    <row r="3063" spans="11:11" ht="12" customHeight="1">
      <c r="K3063" s="15"/>
    </row>
    <row r="3064" spans="11:11" ht="12" customHeight="1">
      <c r="K3064" s="15"/>
    </row>
    <row r="3065" spans="11:11" ht="12" customHeight="1">
      <c r="K3065" s="15"/>
    </row>
    <row r="3066" spans="11:11" ht="12" customHeight="1">
      <c r="K3066" s="15"/>
    </row>
    <row r="3067" spans="11:11" ht="12" customHeight="1">
      <c r="K3067" s="15"/>
    </row>
    <row r="3068" spans="11:11" ht="12" customHeight="1">
      <c r="K3068" s="15"/>
    </row>
    <row r="3069" spans="11:11" ht="12" customHeight="1">
      <c r="K3069" s="15"/>
    </row>
    <row r="3070" spans="11:11" ht="12" customHeight="1">
      <c r="K3070" s="15"/>
    </row>
    <row r="3071" spans="11:11" ht="12" customHeight="1">
      <c r="K3071" s="15"/>
    </row>
    <row r="3072" spans="11:11" ht="12" customHeight="1">
      <c r="K3072" s="15"/>
    </row>
    <row r="3073" spans="11:11" ht="12" customHeight="1">
      <c r="K3073" s="15"/>
    </row>
    <row r="3074" spans="11:11" ht="12" customHeight="1">
      <c r="K3074" s="15"/>
    </row>
    <row r="3075" spans="11:11" ht="12" customHeight="1">
      <c r="K3075" s="15"/>
    </row>
    <row r="3076" spans="11:11" ht="12" customHeight="1">
      <c r="K3076" s="15"/>
    </row>
    <row r="3077" spans="11:11" ht="12" customHeight="1">
      <c r="K3077" s="15"/>
    </row>
    <row r="3078" spans="11:11" ht="12" customHeight="1">
      <c r="K3078" s="15"/>
    </row>
    <row r="3079" spans="11:11" ht="12" customHeight="1">
      <c r="K3079" s="15"/>
    </row>
    <row r="3080" spans="11:11" ht="12" customHeight="1">
      <c r="K3080" s="15"/>
    </row>
    <row r="3081" spans="11:11" ht="12" customHeight="1">
      <c r="K3081" s="15"/>
    </row>
    <row r="3082" spans="11:11" ht="12" customHeight="1">
      <c r="K3082" s="15"/>
    </row>
    <row r="3083" spans="11:11" ht="12" customHeight="1">
      <c r="K3083" s="15"/>
    </row>
    <row r="3084" spans="11:11" ht="12" customHeight="1">
      <c r="K3084" s="15"/>
    </row>
    <row r="3085" spans="11:11" ht="12" customHeight="1">
      <c r="K3085" s="15"/>
    </row>
    <row r="3086" spans="11:11" ht="12" customHeight="1">
      <c r="K3086" s="15"/>
    </row>
    <row r="3087" spans="11:11" ht="12" customHeight="1">
      <c r="K3087" s="15"/>
    </row>
    <row r="3088" spans="11:11" ht="12" customHeight="1">
      <c r="K3088" s="15"/>
    </row>
    <row r="3089" spans="11:11" ht="12" customHeight="1">
      <c r="K3089" s="15"/>
    </row>
    <row r="3090" spans="11:11" ht="12" customHeight="1">
      <c r="K3090" s="15"/>
    </row>
    <row r="3091" spans="11:11" ht="12" customHeight="1">
      <c r="K3091" s="15"/>
    </row>
    <row r="3092" spans="11:11" ht="12" customHeight="1">
      <c r="K3092" s="15"/>
    </row>
    <row r="3093" spans="11:11" ht="12" customHeight="1">
      <c r="K3093" s="15"/>
    </row>
    <row r="3094" spans="11:11" ht="12" customHeight="1">
      <c r="K3094" s="15"/>
    </row>
    <row r="3095" spans="11:11" ht="12" customHeight="1">
      <c r="K3095" s="15"/>
    </row>
    <row r="3096" spans="11:11" ht="12" customHeight="1">
      <c r="K3096" s="15"/>
    </row>
    <row r="3097" spans="11:11" ht="12" customHeight="1">
      <c r="K3097" s="15"/>
    </row>
    <row r="3098" spans="11:11" ht="12" customHeight="1">
      <c r="K3098" s="15"/>
    </row>
    <row r="3099" spans="11:11" ht="12" customHeight="1">
      <c r="K3099" s="15"/>
    </row>
    <row r="3100" spans="11:11" ht="12" customHeight="1">
      <c r="K3100" s="15"/>
    </row>
    <row r="3101" spans="11:11" ht="12" customHeight="1">
      <c r="K3101" s="15"/>
    </row>
    <row r="3102" spans="11:11" ht="12" customHeight="1">
      <c r="K3102" s="15"/>
    </row>
    <row r="3103" spans="11:11" ht="12" customHeight="1">
      <c r="K3103" s="15"/>
    </row>
    <row r="3104" spans="11:11" ht="12" customHeight="1">
      <c r="K3104" s="15"/>
    </row>
    <row r="3105" spans="11:11" ht="12" customHeight="1">
      <c r="K3105" s="15"/>
    </row>
    <row r="3106" spans="11:11" ht="12" customHeight="1">
      <c r="K3106" s="15"/>
    </row>
    <row r="3107" spans="11:11" ht="12" customHeight="1">
      <c r="K3107" s="15"/>
    </row>
    <row r="3108" spans="11:11" ht="12" customHeight="1">
      <c r="K3108" s="15"/>
    </row>
    <row r="3109" spans="11:11" ht="12" customHeight="1">
      <c r="K3109" s="15"/>
    </row>
    <row r="3110" spans="11:11" ht="12" customHeight="1">
      <c r="K3110" s="15"/>
    </row>
    <row r="3111" spans="11:11" ht="12" customHeight="1">
      <c r="K3111" s="15"/>
    </row>
    <row r="3112" spans="11:11" ht="12" customHeight="1">
      <c r="K3112" s="15"/>
    </row>
    <row r="3113" spans="11:11" ht="12" customHeight="1">
      <c r="K3113" s="15"/>
    </row>
    <row r="3114" spans="11:11" ht="12" customHeight="1">
      <c r="K3114" s="15"/>
    </row>
    <row r="3115" spans="11:11" ht="12" customHeight="1">
      <c r="K3115" s="15"/>
    </row>
    <row r="3116" spans="11:11" ht="12" customHeight="1">
      <c r="K3116" s="15"/>
    </row>
    <row r="3117" spans="11:11" ht="12" customHeight="1">
      <c r="K3117" s="15"/>
    </row>
    <row r="3118" spans="11:11" ht="12" customHeight="1">
      <c r="K3118" s="15"/>
    </row>
    <row r="3119" spans="11:11" ht="12" customHeight="1">
      <c r="K3119" s="15"/>
    </row>
    <row r="3120" spans="11:11" ht="12" customHeight="1">
      <c r="K3120" s="15"/>
    </row>
    <row r="3121" spans="11:11" ht="12" customHeight="1">
      <c r="K3121" s="15"/>
    </row>
    <row r="3122" spans="11:11" ht="12" customHeight="1">
      <c r="K3122" s="15"/>
    </row>
    <row r="3123" spans="11:11" ht="12" customHeight="1">
      <c r="K3123" s="15"/>
    </row>
    <row r="3124" spans="11:11" ht="12" customHeight="1">
      <c r="K3124" s="15"/>
    </row>
    <row r="3125" spans="11:11" ht="12" customHeight="1">
      <c r="K3125" s="15"/>
    </row>
    <row r="3126" spans="11:11" ht="12" customHeight="1">
      <c r="K3126" s="15"/>
    </row>
    <row r="3127" spans="11:11" ht="12" customHeight="1">
      <c r="K3127" s="15"/>
    </row>
    <row r="3128" spans="11:11" ht="12" customHeight="1">
      <c r="K3128" s="15"/>
    </row>
    <row r="3129" spans="11:11" ht="12" customHeight="1">
      <c r="K3129" s="15"/>
    </row>
    <row r="3130" spans="11:11" ht="12" customHeight="1">
      <c r="K3130" s="15"/>
    </row>
    <row r="3131" spans="11:11" ht="12" customHeight="1">
      <c r="K3131" s="15"/>
    </row>
    <row r="3132" spans="11:11" ht="12" customHeight="1">
      <c r="K3132" s="15"/>
    </row>
    <row r="3133" spans="11:11" ht="12" customHeight="1">
      <c r="K3133" s="15"/>
    </row>
    <row r="3134" spans="11:11" ht="12" customHeight="1">
      <c r="K3134" s="15"/>
    </row>
    <row r="3135" spans="11:11" ht="12" customHeight="1">
      <c r="K3135" s="15"/>
    </row>
    <row r="3136" spans="11:11" ht="12" customHeight="1">
      <c r="K3136" s="15"/>
    </row>
    <row r="3137" spans="11:11" ht="12" customHeight="1">
      <c r="K3137" s="15"/>
    </row>
    <row r="3138" spans="11:11" ht="12" customHeight="1">
      <c r="K3138" s="15"/>
    </row>
    <row r="3139" spans="11:11" ht="12" customHeight="1">
      <c r="K3139" s="15"/>
    </row>
    <row r="3140" spans="11:11" ht="12" customHeight="1">
      <c r="K3140" s="15"/>
    </row>
    <row r="3141" spans="11:11" ht="12" customHeight="1">
      <c r="K3141" s="15"/>
    </row>
    <row r="3142" spans="11:11" ht="12" customHeight="1">
      <c r="K3142" s="15"/>
    </row>
    <row r="3143" spans="11:11" ht="12" customHeight="1">
      <c r="K3143" s="15"/>
    </row>
    <row r="3144" spans="11:11" ht="12" customHeight="1">
      <c r="K3144" s="15"/>
    </row>
    <row r="3145" spans="11:11" ht="12" customHeight="1">
      <c r="K3145" s="15"/>
    </row>
    <row r="3146" spans="11:11" ht="12" customHeight="1">
      <c r="K3146" s="15"/>
    </row>
    <row r="3147" spans="11:11" ht="12" customHeight="1">
      <c r="K3147" s="15"/>
    </row>
    <row r="3148" spans="11:11" ht="12" customHeight="1">
      <c r="K3148" s="15"/>
    </row>
    <row r="3149" spans="11:11" ht="12" customHeight="1">
      <c r="K3149" s="15"/>
    </row>
    <row r="3150" spans="11:11" ht="12" customHeight="1">
      <c r="K3150" s="15"/>
    </row>
    <row r="3151" spans="11:11" ht="12" customHeight="1">
      <c r="K3151" s="15"/>
    </row>
    <row r="3152" spans="11:11" ht="12" customHeight="1">
      <c r="K3152" s="15"/>
    </row>
    <row r="3153" spans="11:11" ht="12" customHeight="1">
      <c r="K3153" s="15"/>
    </row>
    <row r="3154" spans="11:11" ht="12" customHeight="1">
      <c r="K3154" s="15"/>
    </row>
    <row r="3155" spans="11:11" ht="12" customHeight="1">
      <c r="K3155" s="15"/>
    </row>
    <row r="3156" spans="11:11" ht="12" customHeight="1">
      <c r="K3156" s="15"/>
    </row>
    <row r="3157" spans="11:11" ht="12" customHeight="1">
      <c r="K3157" s="15"/>
    </row>
    <row r="3158" spans="11:11" ht="12" customHeight="1">
      <c r="K3158" s="15"/>
    </row>
    <row r="3159" spans="11:11" ht="12" customHeight="1">
      <c r="K3159" s="15"/>
    </row>
    <row r="3160" spans="11:11" ht="12" customHeight="1">
      <c r="K3160" s="15"/>
    </row>
    <row r="3161" spans="11:11" ht="12" customHeight="1">
      <c r="K3161" s="15"/>
    </row>
    <row r="3162" spans="11:11" ht="12" customHeight="1">
      <c r="K3162" s="15"/>
    </row>
    <row r="3163" spans="11:11" ht="12" customHeight="1">
      <c r="K3163" s="15"/>
    </row>
    <row r="3164" spans="11:11" ht="12" customHeight="1">
      <c r="K3164" s="15"/>
    </row>
    <row r="3165" spans="11:11" ht="12" customHeight="1">
      <c r="K3165" s="15"/>
    </row>
    <row r="3166" spans="11:11" ht="12" customHeight="1">
      <c r="K3166" s="15"/>
    </row>
    <row r="3167" spans="11:11" ht="12" customHeight="1">
      <c r="K3167" s="15"/>
    </row>
    <row r="3168" spans="11:11" ht="12" customHeight="1">
      <c r="K3168" s="15"/>
    </row>
    <row r="3169" spans="11:11" ht="12" customHeight="1">
      <c r="K3169" s="15"/>
    </row>
    <row r="3170" spans="11:11" ht="12" customHeight="1">
      <c r="K3170" s="15"/>
    </row>
    <row r="3171" spans="11:11" ht="12" customHeight="1">
      <c r="K3171" s="15"/>
    </row>
    <row r="3172" spans="11:11" ht="12" customHeight="1">
      <c r="K3172" s="15"/>
    </row>
    <row r="3173" spans="11:11" ht="12" customHeight="1">
      <c r="K3173" s="15"/>
    </row>
    <row r="3174" spans="11:11" ht="12" customHeight="1">
      <c r="K3174" s="15"/>
    </row>
    <row r="3175" spans="11:11" ht="12" customHeight="1">
      <c r="K3175" s="15"/>
    </row>
    <row r="3176" spans="11:11" ht="12" customHeight="1">
      <c r="K3176" s="15"/>
    </row>
    <row r="3177" spans="11:11" ht="12" customHeight="1">
      <c r="K3177" s="15"/>
    </row>
    <row r="3178" spans="11:11" ht="12" customHeight="1">
      <c r="K3178" s="15"/>
    </row>
    <row r="3179" spans="11:11" ht="12" customHeight="1">
      <c r="K3179" s="15"/>
    </row>
    <row r="3180" spans="11:11" ht="12" customHeight="1">
      <c r="K3180" s="15"/>
    </row>
    <row r="3181" spans="11:11" ht="12" customHeight="1">
      <c r="K3181" s="15"/>
    </row>
    <row r="3182" spans="11:11" ht="12" customHeight="1">
      <c r="K3182" s="15"/>
    </row>
    <row r="3183" spans="11:11" ht="12" customHeight="1">
      <c r="K3183" s="15"/>
    </row>
    <row r="3184" spans="11:11" ht="12" customHeight="1">
      <c r="K3184" s="15"/>
    </row>
    <row r="3185" spans="11:11" ht="12" customHeight="1">
      <c r="K3185" s="15"/>
    </row>
    <row r="3186" spans="11:11" ht="12" customHeight="1">
      <c r="K3186" s="15"/>
    </row>
    <row r="3187" spans="11:11" ht="12" customHeight="1">
      <c r="K3187" s="15"/>
    </row>
    <row r="3188" spans="11:11" ht="12" customHeight="1">
      <c r="K3188" s="15"/>
    </row>
    <row r="3189" spans="11:11" ht="12" customHeight="1">
      <c r="K3189" s="15"/>
    </row>
    <row r="3190" spans="11:11" ht="12" customHeight="1">
      <c r="K3190" s="15"/>
    </row>
    <row r="3191" spans="11:11" ht="12" customHeight="1">
      <c r="K3191" s="15"/>
    </row>
    <row r="3192" spans="11:11" ht="12" customHeight="1">
      <c r="K3192" s="15"/>
    </row>
    <row r="3193" spans="11:11" ht="12" customHeight="1">
      <c r="K3193" s="15"/>
    </row>
    <row r="3194" spans="11:11" ht="12" customHeight="1">
      <c r="K3194" s="15"/>
    </row>
    <row r="3195" spans="11:11" ht="12" customHeight="1">
      <c r="K3195" s="15"/>
    </row>
    <row r="3196" spans="11:11" ht="12" customHeight="1">
      <c r="K3196" s="15"/>
    </row>
    <row r="3197" spans="11:11" ht="12" customHeight="1">
      <c r="K3197" s="15"/>
    </row>
    <row r="3198" spans="11:11" ht="12" customHeight="1">
      <c r="K3198" s="15"/>
    </row>
    <row r="3199" spans="11:11" ht="12" customHeight="1">
      <c r="K3199" s="15"/>
    </row>
    <row r="3200" spans="11:11" ht="12" customHeight="1">
      <c r="K3200" s="15"/>
    </row>
    <row r="3201" spans="11:11" ht="12" customHeight="1">
      <c r="K3201" s="15"/>
    </row>
    <row r="3202" spans="11:11" ht="12" customHeight="1">
      <c r="K3202" s="15"/>
    </row>
    <row r="3203" spans="11:11" ht="12" customHeight="1">
      <c r="K3203" s="15"/>
    </row>
    <row r="3204" spans="11:11" ht="12" customHeight="1">
      <c r="K3204" s="15"/>
    </row>
    <row r="3205" spans="11:11" ht="12" customHeight="1">
      <c r="K3205" s="15"/>
    </row>
    <row r="3206" spans="11:11" ht="12" customHeight="1">
      <c r="K3206" s="15"/>
    </row>
    <row r="3207" spans="11:11" ht="12" customHeight="1">
      <c r="K3207" s="15"/>
    </row>
    <row r="3208" spans="11:11" ht="12" customHeight="1">
      <c r="K3208" s="15"/>
    </row>
    <row r="3209" spans="11:11" ht="12" customHeight="1">
      <c r="K3209" s="15"/>
    </row>
    <row r="3210" spans="11:11" ht="12" customHeight="1">
      <c r="K3210" s="15"/>
    </row>
    <row r="3211" spans="11:11" ht="12" customHeight="1">
      <c r="K3211" s="15"/>
    </row>
    <row r="3212" spans="11:11" ht="12" customHeight="1">
      <c r="K3212" s="15"/>
    </row>
    <row r="3213" spans="11:11" ht="12" customHeight="1">
      <c r="K3213" s="15"/>
    </row>
    <row r="3214" spans="11:11" ht="12" customHeight="1">
      <c r="K3214" s="15"/>
    </row>
    <row r="3215" spans="11:11" ht="12" customHeight="1">
      <c r="K3215" s="15"/>
    </row>
    <row r="3216" spans="11:11" ht="12" customHeight="1">
      <c r="K3216" s="15"/>
    </row>
    <row r="3217" spans="11:11" ht="12" customHeight="1">
      <c r="K3217" s="15"/>
    </row>
    <row r="3218" spans="11:11" ht="12" customHeight="1">
      <c r="K3218" s="15"/>
    </row>
    <row r="3219" spans="11:11" ht="12" customHeight="1">
      <c r="K3219" s="15"/>
    </row>
    <row r="3220" spans="11:11" ht="12" customHeight="1">
      <c r="K3220" s="15"/>
    </row>
    <row r="3221" spans="11:11" ht="12" customHeight="1">
      <c r="K3221" s="15"/>
    </row>
    <row r="3222" spans="11:11" ht="12" customHeight="1">
      <c r="K3222" s="15"/>
    </row>
    <row r="3223" spans="11:11" ht="12" customHeight="1">
      <c r="K3223" s="15"/>
    </row>
    <row r="3224" spans="11:11" ht="12" customHeight="1">
      <c r="K3224" s="15"/>
    </row>
    <row r="3225" spans="11:11" ht="12" customHeight="1">
      <c r="K3225" s="15"/>
    </row>
    <row r="3226" spans="11:11" ht="12" customHeight="1">
      <c r="K3226" s="15"/>
    </row>
    <row r="3227" spans="11:11" ht="12" customHeight="1">
      <c r="K3227" s="15"/>
    </row>
    <row r="3228" spans="11:11" ht="12" customHeight="1">
      <c r="K3228" s="15"/>
    </row>
    <row r="3229" spans="11:11" ht="12" customHeight="1">
      <c r="K3229" s="15"/>
    </row>
    <row r="3230" spans="11:11" ht="12" customHeight="1">
      <c r="K3230" s="15"/>
    </row>
    <row r="3231" spans="11:11" ht="12" customHeight="1">
      <c r="K3231" s="15"/>
    </row>
    <row r="3232" spans="11:11" ht="12" customHeight="1">
      <c r="K3232" s="15"/>
    </row>
    <row r="3233" spans="11:11" ht="12" customHeight="1">
      <c r="K3233" s="15"/>
    </row>
    <row r="3234" spans="11:11" ht="12" customHeight="1">
      <c r="K3234" s="15"/>
    </row>
    <row r="3235" spans="11:11" ht="12" customHeight="1">
      <c r="K3235" s="15"/>
    </row>
    <row r="3236" spans="11:11" ht="12" customHeight="1">
      <c r="K3236" s="15"/>
    </row>
    <row r="3237" spans="11:11" ht="12" customHeight="1">
      <c r="K3237" s="15"/>
    </row>
    <row r="3238" spans="11:11" ht="12" customHeight="1">
      <c r="K3238" s="15"/>
    </row>
    <row r="3239" spans="11:11" ht="12" customHeight="1">
      <c r="K3239" s="15"/>
    </row>
    <row r="3240" spans="11:11" ht="12" customHeight="1">
      <c r="K3240" s="15"/>
    </row>
    <row r="3241" spans="11:11" ht="12" customHeight="1">
      <c r="K3241" s="15"/>
    </row>
    <row r="3242" spans="11:11" ht="12" customHeight="1">
      <c r="K3242" s="15"/>
    </row>
    <row r="3243" spans="11:11" ht="12" customHeight="1">
      <c r="K3243" s="15"/>
    </row>
    <row r="3244" spans="11:11" ht="12" customHeight="1">
      <c r="K3244" s="15"/>
    </row>
    <row r="3245" spans="11:11" ht="12" customHeight="1">
      <c r="K3245" s="15"/>
    </row>
    <row r="3246" spans="11:11" ht="12" customHeight="1">
      <c r="K3246" s="15"/>
    </row>
    <row r="3247" spans="11:11" ht="12" customHeight="1">
      <c r="K3247" s="15"/>
    </row>
    <row r="3248" spans="11:11" ht="12" customHeight="1">
      <c r="K3248" s="15"/>
    </row>
    <row r="3249" spans="11:11" ht="12" customHeight="1">
      <c r="K3249" s="15"/>
    </row>
    <row r="3250" spans="11:11" ht="12" customHeight="1">
      <c r="K3250" s="15"/>
    </row>
    <row r="3251" spans="11:11" ht="12" customHeight="1">
      <c r="K3251" s="15"/>
    </row>
    <row r="3252" spans="11:11" ht="12" customHeight="1">
      <c r="K3252" s="15"/>
    </row>
    <row r="3253" spans="11:11" ht="12" customHeight="1">
      <c r="K3253" s="15"/>
    </row>
    <row r="3254" spans="11:11" ht="12" customHeight="1">
      <c r="K3254" s="15"/>
    </row>
    <row r="3255" spans="11:11" ht="12" customHeight="1">
      <c r="K3255" s="15"/>
    </row>
    <row r="3256" spans="11:11" ht="12" customHeight="1">
      <c r="K3256" s="15"/>
    </row>
    <row r="3257" spans="11:11" ht="12" customHeight="1">
      <c r="K3257" s="15"/>
    </row>
    <row r="3258" spans="11:11" ht="12" customHeight="1">
      <c r="K3258" s="15"/>
    </row>
    <row r="3259" spans="11:11" ht="12" customHeight="1">
      <c r="K3259" s="15"/>
    </row>
    <row r="3260" spans="11:11" ht="12" customHeight="1">
      <c r="K3260" s="15"/>
    </row>
    <row r="3261" spans="11:11" ht="12" customHeight="1">
      <c r="K3261" s="15"/>
    </row>
    <row r="3262" spans="11:11" ht="12" customHeight="1">
      <c r="K3262" s="15"/>
    </row>
    <row r="3263" spans="11:11" ht="12" customHeight="1">
      <c r="K3263" s="15"/>
    </row>
    <row r="3264" spans="11:11" ht="12" customHeight="1">
      <c r="K3264" s="15"/>
    </row>
    <row r="3265" spans="11:11" ht="12" customHeight="1">
      <c r="K3265" s="15"/>
    </row>
    <row r="3266" spans="11:11" ht="12" customHeight="1">
      <c r="K3266" s="15"/>
    </row>
    <row r="3267" spans="11:11" ht="12" customHeight="1">
      <c r="K3267" s="15"/>
    </row>
    <row r="3268" spans="11:11" ht="12" customHeight="1">
      <c r="K3268" s="15"/>
    </row>
    <row r="3269" spans="11:11" ht="12" customHeight="1">
      <c r="K3269" s="15"/>
    </row>
    <row r="3270" spans="11:11" ht="12" customHeight="1">
      <c r="K3270" s="15"/>
    </row>
    <row r="3271" spans="11:11" ht="12" customHeight="1">
      <c r="K3271" s="15"/>
    </row>
    <row r="3272" spans="11:11" ht="12" customHeight="1">
      <c r="K3272" s="15"/>
    </row>
    <row r="3273" spans="11:11" ht="12" customHeight="1">
      <c r="K3273" s="15"/>
    </row>
    <row r="3274" spans="11:11" ht="12" customHeight="1">
      <c r="K3274" s="15"/>
    </row>
    <row r="3275" spans="11:11" ht="12" customHeight="1">
      <c r="K3275" s="15"/>
    </row>
    <row r="3276" spans="11:11" ht="12" customHeight="1">
      <c r="K3276" s="15"/>
    </row>
    <row r="3277" spans="11:11" ht="12" customHeight="1">
      <c r="K3277" s="15"/>
    </row>
    <row r="3278" spans="11:11" ht="12" customHeight="1">
      <c r="K3278" s="15"/>
    </row>
    <row r="3279" spans="11:11" ht="12" customHeight="1">
      <c r="K3279" s="15"/>
    </row>
    <row r="3280" spans="11:11" ht="12" customHeight="1">
      <c r="K3280" s="15"/>
    </row>
    <row r="3281" spans="11:11" ht="12" customHeight="1">
      <c r="K3281" s="15"/>
    </row>
    <row r="3282" spans="11:11" ht="12" customHeight="1">
      <c r="K3282" s="15"/>
    </row>
    <row r="3283" spans="11:11" ht="12" customHeight="1">
      <c r="K3283" s="15"/>
    </row>
    <row r="3284" spans="11:11" ht="12" customHeight="1">
      <c r="K3284" s="15"/>
    </row>
    <row r="3285" spans="11:11" ht="12" customHeight="1">
      <c r="K3285" s="15"/>
    </row>
    <row r="3286" spans="11:11" ht="12" customHeight="1">
      <c r="K3286" s="15"/>
    </row>
    <row r="3287" spans="11:11" ht="12" customHeight="1">
      <c r="K3287" s="15"/>
    </row>
    <row r="3288" spans="11:11" ht="12" customHeight="1">
      <c r="K3288" s="15"/>
    </row>
    <row r="3289" spans="11:11" ht="12" customHeight="1">
      <c r="K3289" s="15"/>
    </row>
    <row r="3290" spans="11:11" ht="12" customHeight="1">
      <c r="K3290" s="15"/>
    </row>
    <row r="3291" spans="11:11" ht="12" customHeight="1">
      <c r="K3291" s="15"/>
    </row>
    <row r="3292" spans="11:11" ht="12" customHeight="1">
      <c r="K3292" s="15"/>
    </row>
    <row r="3293" spans="11:11" ht="12" customHeight="1">
      <c r="K3293" s="15"/>
    </row>
    <row r="3294" spans="11:11" ht="12" customHeight="1">
      <c r="K3294" s="15"/>
    </row>
    <row r="3295" spans="11:11" ht="12" customHeight="1">
      <c r="K3295" s="15"/>
    </row>
    <row r="3296" spans="11:11" ht="12" customHeight="1">
      <c r="K3296" s="15"/>
    </row>
    <row r="3297" spans="11:11" ht="12" customHeight="1">
      <c r="K3297" s="15"/>
    </row>
    <row r="3298" spans="11:11" ht="12" customHeight="1">
      <c r="K3298" s="15"/>
    </row>
    <row r="3299" spans="11:11" ht="12" customHeight="1">
      <c r="K3299" s="15"/>
    </row>
    <row r="3300" spans="11:11" ht="12" customHeight="1">
      <c r="K3300" s="15"/>
    </row>
    <row r="3301" spans="11:11" ht="12" customHeight="1">
      <c r="K3301" s="15"/>
    </row>
    <row r="3302" spans="11:11" ht="12" customHeight="1">
      <c r="K3302" s="15"/>
    </row>
    <row r="3303" spans="11:11" ht="12" customHeight="1">
      <c r="K3303" s="15"/>
    </row>
    <row r="3304" spans="11:11" ht="12" customHeight="1">
      <c r="K3304" s="15"/>
    </row>
    <row r="3305" spans="11:11" ht="12" customHeight="1">
      <c r="K3305" s="15"/>
    </row>
    <row r="3306" spans="11:11" ht="12" customHeight="1">
      <c r="K3306" s="15"/>
    </row>
    <row r="3307" spans="11:11" ht="12" customHeight="1">
      <c r="K3307" s="15"/>
    </row>
    <row r="3308" spans="11:11" ht="12" customHeight="1">
      <c r="K3308" s="15"/>
    </row>
    <row r="3309" spans="11:11" ht="12" customHeight="1">
      <c r="K3309" s="15"/>
    </row>
    <row r="3310" spans="11:11" ht="12" customHeight="1">
      <c r="K3310" s="15"/>
    </row>
    <row r="3311" spans="11:11" ht="12" customHeight="1">
      <c r="K3311" s="15"/>
    </row>
    <row r="3312" spans="11:11" ht="12" customHeight="1">
      <c r="K3312" s="15"/>
    </row>
    <row r="3313" spans="11:11" ht="12" customHeight="1">
      <c r="K3313" s="15"/>
    </row>
    <row r="3314" spans="11:11" ht="12" customHeight="1">
      <c r="K3314" s="15"/>
    </row>
    <row r="3315" spans="11:11" ht="12" customHeight="1">
      <c r="K3315" s="15"/>
    </row>
    <row r="3316" spans="11:11" ht="12" customHeight="1">
      <c r="K3316" s="15"/>
    </row>
    <row r="3317" spans="11:11" ht="12" customHeight="1">
      <c r="K3317" s="15"/>
    </row>
    <row r="3318" spans="11:11" ht="12" customHeight="1">
      <c r="K3318" s="15"/>
    </row>
    <row r="3319" spans="11:11" ht="12" customHeight="1">
      <c r="K3319" s="15"/>
    </row>
    <row r="3320" spans="11:11" ht="12" customHeight="1">
      <c r="K3320" s="15"/>
    </row>
    <row r="3321" spans="11:11" ht="12" customHeight="1">
      <c r="K3321" s="15"/>
    </row>
    <row r="3322" spans="11:11" ht="12" customHeight="1">
      <c r="K3322" s="15"/>
    </row>
    <row r="3323" spans="11:11" ht="12" customHeight="1">
      <c r="K3323" s="15"/>
    </row>
    <row r="3324" spans="11:11" ht="12" customHeight="1">
      <c r="K3324" s="15"/>
    </row>
    <row r="3325" spans="11:11" ht="12" customHeight="1">
      <c r="K3325" s="15"/>
    </row>
    <row r="3326" spans="11:11" ht="12" customHeight="1">
      <c r="K3326" s="15"/>
    </row>
    <row r="3327" spans="11:11" ht="12" customHeight="1">
      <c r="K3327" s="15"/>
    </row>
    <row r="3328" spans="11:11" ht="12" customHeight="1">
      <c r="K3328" s="15"/>
    </row>
    <row r="3329" spans="11:11" ht="12" customHeight="1">
      <c r="K3329" s="15"/>
    </row>
    <row r="3330" spans="11:11" ht="12" customHeight="1">
      <c r="K3330" s="15"/>
    </row>
    <row r="3331" spans="11:11" ht="12" customHeight="1">
      <c r="K3331" s="15"/>
    </row>
    <row r="3332" spans="11:11" ht="12" customHeight="1">
      <c r="K3332" s="15"/>
    </row>
    <row r="3333" spans="11:11" ht="12" customHeight="1">
      <c r="K3333" s="15"/>
    </row>
    <row r="3334" spans="11:11" ht="12" customHeight="1">
      <c r="K3334" s="15"/>
    </row>
    <row r="3335" spans="11:11" ht="12" customHeight="1">
      <c r="K3335" s="15"/>
    </row>
    <row r="3336" spans="11:11" ht="12" customHeight="1">
      <c r="K3336" s="15"/>
    </row>
    <row r="3337" spans="11:11" ht="12" customHeight="1">
      <c r="K3337" s="15"/>
    </row>
    <row r="3338" spans="11:11" ht="12" customHeight="1">
      <c r="K3338" s="15"/>
    </row>
    <row r="3339" spans="11:11" ht="12" customHeight="1">
      <c r="K3339" s="15"/>
    </row>
    <row r="3340" spans="11:11" ht="12" customHeight="1">
      <c r="K3340" s="15"/>
    </row>
    <row r="3341" spans="11:11" ht="12" customHeight="1">
      <c r="K3341" s="15"/>
    </row>
    <row r="3342" spans="11:11" ht="12" customHeight="1">
      <c r="K3342" s="15"/>
    </row>
    <row r="3343" spans="11:11" ht="12" customHeight="1">
      <c r="K3343" s="15"/>
    </row>
    <row r="3344" spans="11:11" ht="12" customHeight="1">
      <c r="K3344" s="15"/>
    </row>
    <row r="3345" spans="11:11" ht="12" customHeight="1">
      <c r="K3345" s="15"/>
    </row>
    <row r="3346" spans="11:11" ht="12" customHeight="1">
      <c r="K3346" s="15"/>
    </row>
    <row r="3347" spans="11:11" ht="12" customHeight="1">
      <c r="K3347" s="15"/>
    </row>
    <row r="3348" spans="11:11" ht="12" customHeight="1">
      <c r="K3348" s="15"/>
    </row>
    <row r="3349" spans="11:11" ht="12" customHeight="1">
      <c r="K3349" s="15"/>
    </row>
    <row r="3350" spans="11:11" ht="12" customHeight="1">
      <c r="K3350" s="15"/>
    </row>
    <row r="3351" spans="11:11" ht="12" customHeight="1">
      <c r="K3351" s="15"/>
    </row>
    <row r="3352" spans="11:11" ht="12" customHeight="1">
      <c r="K3352" s="15"/>
    </row>
    <row r="3353" spans="11:11" ht="12" customHeight="1">
      <c r="K3353" s="15"/>
    </row>
    <row r="3354" spans="11:11" ht="12" customHeight="1">
      <c r="K3354" s="15"/>
    </row>
    <row r="3355" spans="11:11" ht="12" customHeight="1">
      <c r="K3355" s="15"/>
    </row>
    <row r="3356" spans="11:11" ht="12" customHeight="1">
      <c r="K3356" s="15"/>
    </row>
    <row r="3357" spans="11:11" ht="12" customHeight="1">
      <c r="K3357" s="15"/>
    </row>
    <row r="3358" spans="11:11" ht="12" customHeight="1">
      <c r="K3358" s="15"/>
    </row>
    <row r="3359" spans="11:11" ht="12" customHeight="1">
      <c r="K3359" s="15"/>
    </row>
    <row r="3360" spans="11:11" ht="12" customHeight="1">
      <c r="K3360" s="15"/>
    </row>
    <row r="3361" spans="11:11" ht="12" customHeight="1">
      <c r="K3361" s="15"/>
    </row>
    <row r="3362" spans="11:11" ht="12" customHeight="1">
      <c r="K3362" s="15"/>
    </row>
    <row r="3363" spans="11:11" ht="12" customHeight="1">
      <c r="K3363" s="15"/>
    </row>
    <row r="3364" spans="11:11" ht="12" customHeight="1">
      <c r="K3364" s="15"/>
    </row>
    <row r="3365" spans="11:11" ht="12" customHeight="1">
      <c r="K3365" s="15"/>
    </row>
    <row r="3366" spans="11:11" ht="12" customHeight="1">
      <c r="K3366" s="15"/>
    </row>
    <row r="3367" spans="11:11" ht="12" customHeight="1">
      <c r="K3367" s="15"/>
    </row>
    <row r="3368" spans="11:11" ht="12" customHeight="1">
      <c r="K3368" s="15"/>
    </row>
    <row r="3369" spans="11:11" ht="12" customHeight="1">
      <c r="K3369" s="15"/>
    </row>
    <row r="3370" spans="11:11" ht="12" customHeight="1">
      <c r="K3370" s="15"/>
    </row>
    <row r="3371" spans="11:11" ht="12" customHeight="1">
      <c r="K3371" s="15"/>
    </row>
    <row r="3372" spans="11:11" ht="12" customHeight="1">
      <c r="K3372" s="15"/>
    </row>
    <row r="3373" spans="11:11" ht="12" customHeight="1">
      <c r="K3373" s="15"/>
    </row>
    <row r="3374" spans="11:11" ht="12" customHeight="1">
      <c r="K3374" s="15"/>
    </row>
    <row r="3375" spans="11:11" ht="12" customHeight="1">
      <c r="K3375" s="15"/>
    </row>
    <row r="3376" spans="11:11" ht="12" customHeight="1">
      <c r="K3376" s="15"/>
    </row>
    <row r="3377" spans="11:11" ht="12" customHeight="1">
      <c r="K3377" s="15"/>
    </row>
    <row r="3378" spans="11:11" ht="12" customHeight="1">
      <c r="K3378" s="15"/>
    </row>
    <row r="3379" spans="11:11" ht="12" customHeight="1">
      <c r="K3379" s="15"/>
    </row>
    <row r="3380" spans="11:11" ht="12" customHeight="1">
      <c r="K3380" s="15"/>
    </row>
    <row r="3381" spans="11:11" ht="12" customHeight="1">
      <c r="K3381" s="15"/>
    </row>
    <row r="3382" spans="11:11" ht="12" customHeight="1">
      <c r="K3382" s="15"/>
    </row>
    <row r="3383" spans="11:11" ht="12" customHeight="1">
      <c r="K3383" s="15"/>
    </row>
    <row r="3384" spans="11:11" ht="12" customHeight="1">
      <c r="K3384" s="15"/>
    </row>
    <row r="3385" spans="11:11" ht="12" customHeight="1">
      <c r="K3385" s="15"/>
    </row>
    <row r="3386" spans="11:11" ht="12" customHeight="1">
      <c r="K3386" s="15"/>
    </row>
    <row r="3387" spans="11:11" ht="12" customHeight="1">
      <c r="K3387" s="15"/>
    </row>
    <row r="3388" spans="11:11" ht="12" customHeight="1">
      <c r="K3388" s="15"/>
    </row>
    <row r="3389" spans="11:11" ht="12" customHeight="1">
      <c r="K3389" s="15"/>
    </row>
    <row r="3390" spans="11:11" ht="12" customHeight="1">
      <c r="K3390" s="15"/>
    </row>
    <row r="3391" spans="11:11" ht="12" customHeight="1">
      <c r="K3391" s="15"/>
    </row>
    <row r="3392" spans="11:11" ht="12" customHeight="1">
      <c r="K3392" s="15"/>
    </row>
    <row r="3393" spans="11:11" ht="12" customHeight="1">
      <c r="K3393" s="15"/>
    </row>
    <row r="3394" spans="11:11" ht="12" customHeight="1">
      <c r="K3394" s="15"/>
    </row>
    <row r="3395" spans="11:11" ht="12" customHeight="1">
      <c r="K3395" s="15"/>
    </row>
    <row r="3396" spans="11:11" ht="12" customHeight="1">
      <c r="K3396" s="15"/>
    </row>
    <row r="3397" spans="11:11" ht="12" customHeight="1">
      <c r="K3397" s="15"/>
    </row>
    <row r="3398" spans="11:11" ht="12" customHeight="1">
      <c r="K3398" s="15"/>
    </row>
    <row r="3399" spans="11:11" ht="12" customHeight="1">
      <c r="K3399" s="15"/>
    </row>
    <row r="3400" spans="11:11" ht="12" customHeight="1">
      <c r="K3400" s="15"/>
    </row>
    <row r="3401" spans="11:11" ht="12" customHeight="1">
      <c r="K3401" s="15"/>
    </row>
    <row r="3402" spans="11:11" ht="12" customHeight="1">
      <c r="K3402" s="15"/>
    </row>
    <row r="3403" spans="11:11" ht="12" customHeight="1">
      <c r="K3403" s="15"/>
    </row>
    <row r="3404" spans="11:11" ht="12" customHeight="1">
      <c r="K3404" s="15"/>
    </row>
    <row r="3405" spans="11:11" ht="12" customHeight="1">
      <c r="K3405" s="15"/>
    </row>
    <row r="3406" spans="11:11" ht="12" customHeight="1">
      <c r="K3406" s="15"/>
    </row>
    <row r="3407" spans="11:11" ht="12" customHeight="1">
      <c r="K3407" s="15"/>
    </row>
    <row r="3408" spans="11:11" ht="12" customHeight="1">
      <c r="K3408" s="15"/>
    </row>
    <row r="3409" spans="11:11" ht="12" customHeight="1">
      <c r="K3409" s="15"/>
    </row>
    <row r="3410" spans="11:11" ht="12" customHeight="1">
      <c r="K3410" s="15"/>
    </row>
    <row r="3411" spans="11:11" ht="12" customHeight="1">
      <c r="K3411" s="15"/>
    </row>
    <row r="3412" spans="11:11" ht="12" customHeight="1">
      <c r="K3412" s="15"/>
    </row>
    <row r="3413" spans="11:11" ht="12" customHeight="1">
      <c r="K3413" s="15"/>
    </row>
    <row r="3414" spans="11:11" ht="12" customHeight="1">
      <c r="K3414" s="15"/>
    </row>
    <row r="3415" spans="11:11" ht="12" customHeight="1">
      <c r="K3415" s="15"/>
    </row>
    <row r="3416" spans="11:11" ht="12" customHeight="1">
      <c r="K3416" s="15"/>
    </row>
    <row r="3417" spans="11:11" ht="12" customHeight="1">
      <c r="K3417" s="15"/>
    </row>
    <row r="3418" spans="11:11" ht="12" customHeight="1">
      <c r="K3418" s="15"/>
    </row>
    <row r="3419" spans="11:11" ht="12" customHeight="1">
      <c r="K3419" s="15"/>
    </row>
    <row r="3420" spans="11:11" ht="12" customHeight="1">
      <c r="K3420" s="15"/>
    </row>
    <row r="3421" spans="11:11" ht="12" customHeight="1">
      <c r="K3421" s="15"/>
    </row>
    <row r="3422" spans="11:11" ht="12" customHeight="1">
      <c r="K3422" s="15"/>
    </row>
    <row r="3423" spans="11:11" ht="12" customHeight="1">
      <c r="K3423" s="15"/>
    </row>
    <row r="3424" spans="11:11" ht="12" customHeight="1">
      <c r="K3424" s="15"/>
    </row>
    <row r="3425" spans="11:11" ht="12" customHeight="1">
      <c r="K3425" s="15"/>
    </row>
    <row r="3426" spans="11:11" ht="12" customHeight="1">
      <c r="K3426" s="15"/>
    </row>
    <row r="3427" spans="11:11" ht="12" customHeight="1">
      <c r="K3427" s="15"/>
    </row>
    <row r="3428" spans="11:11" ht="12" customHeight="1">
      <c r="K3428" s="15"/>
    </row>
    <row r="3429" spans="11:11" ht="12" customHeight="1">
      <c r="K3429" s="15"/>
    </row>
    <row r="3430" spans="11:11" ht="12" customHeight="1">
      <c r="K3430" s="15"/>
    </row>
    <row r="3431" spans="11:11" ht="12" customHeight="1">
      <c r="K3431" s="15"/>
    </row>
    <row r="3432" spans="11:11" ht="12" customHeight="1">
      <c r="K3432" s="15"/>
    </row>
    <row r="3433" spans="11:11" ht="12" customHeight="1">
      <c r="K3433" s="15"/>
    </row>
    <row r="3434" spans="11:11" ht="12" customHeight="1">
      <c r="K3434" s="15"/>
    </row>
  </sheetData>
  <sheetProtection algorithmName="SHA-512" hashValue="Rn9lt0HO8OrOBexN6Wl+2jh1OFwfu5D1HRnJU5EuEcuv/5HdEN+EYyrAMbkgStVyVaxar/N6uTYbSCog2rEq0A==" saltValue="xEkm8OEJr7C43aTrD4HB+Q==" spinCount="100000" sheet="1" objects="1" scenarios="1"/>
  <mergeCells count="11">
    <mergeCell ref="O7:Q7"/>
    <mergeCell ref="O10:P10"/>
    <mergeCell ref="P12:Q12"/>
    <mergeCell ref="O73:P73"/>
    <mergeCell ref="G78:J78"/>
    <mergeCell ref="O6:Q6"/>
    <mergeCell ref="A1:E4"/>
    <mergeCell ref="O1:Q2"/>
    <mergeCell ref="O3:Q3"/>
    <mergeCell ref="O4:Q4"/>
    <mergeCell ref="O5:Q5"/>
  </mergeCells>
  <printOptions horizontalCentered="1" verticalCentered="1"/>
  <pageMargins left="0.25" right="0.44" top="7.0000000000000007E-2" bottom="0.02" header="0.5" footer="0.5"/>
  <pageSetup scale="91" orientation="portrait" horizontalDpi="300" verticalDpi="300" r:id="rId1"/>
  <headerFooter alignWithMargins="0"/>
  <ignoredErrors>
    <ignoredError sqref="P60:T60 P61:T61 O46:O49 D71 D11 K8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4069"/>
  <sheetViews>
    <sheetView showGridLines="0" showZeros="0" zoomScaleNormal="100" workbookViewId="0">
      <selection activeCell="D11" sqref="D11"/>
    </sheetView>
  </sheetViews>
  <sheetFormatPr defaultColWidth="10.7109375" defaultRowHeight="12" customHeight="1"/>
  <cols>
    <col min="1" max="1" width="3.28515625" style="27" customWidth="1"/>
    <col min="2" max="2" width="2.28515625" style="15" customWidth="1"/>
    <col min="3" max="3" width="1.7109375" style="15" customWidth="1"/>
    <col min="4" max="4" width="20.7109375" style="113" customWidth="1"/>
    <col min="5" max="5" width="2.7109375" style="113" customWidth="1"/>
    <col min="6" max="6" width="12.5703125" style="113" customWidth="1"/>
    <col min="7" max="7" width="13.28515625" style="15" customWidth="1"/>
    <col min="8" max="8" width="5.140625" style="15" customWidth="1"/>
    <col min="9" max="9" width="4.7109375" style="15" customWidth="1"/>
    <col min="10" max="10" width="4.7109375" style="24" customWidth="1"/>
    <col min="11" max="11" width="13.42578125" style="153" bestFit="1" customWidth="1"/>
    <col min="12" max="12" width="10.42578125" style="15" bestFit="1" customWidth="1"/>
    <col min="13" max="13" width="3.7109375" style="15" customWidth="1"/>
    <col min="14" max="14" width="4.42578125" style="15" customWidth="1"/>
    <col min="15" max="15" width="25.42578125" style="120" customWidth="1"/>
    <col min="16" max="21" width="10.7109375" style="15" customWidth="1"/>
    <col min="22" max="16384" width="10.7109375" style="15"/>
  </cols>
  <sheetData>
    <row r="1" spans="1:18" s="21" customFormat="1" ht="12" customHeight="1">
      <c r="A1" s="656" t="s">
        <v>42</v>
      </c>
      <c r="B1" s="656"/>
      <c r="C1" s="656"/>
      <c r="D1" s="656"/>
      <c r="E1" s="656"/>
      <c r="F1" s="158"/>
      <c r="J1" s="159"/>
      <c r="O1" s="650" t="s">
        <v>12</v>
      </c>
      <c r="P1" s="696"/>
      <c r="Q1" s="697"/>
    </row>
    <row r="2" spans="1:18" ht="12" customHeight="1">
      <c r="A2" s="657"/>
      <c r="B2" s="657"/>
      <c r="C2" s="657"/>
      <c r="D2" s="657"/>
      <c r="E2" s="657"/>
      <c r="G2" s="114"/>
      <c r="K2" s="15"/>
      <c r="O2" s="698"/>
      <c r="P2" s="699"/>
      <c r="Q2" s="700"/>
    </row>
    <row r="3" spans="1:18" ht="11.25">
      <c r="A3" s="657"/>
      <c r="B3" s="657"/>
      <c r="C3" s="657"/>
      <c r="D3" s="657"/>
      <c r="E3" s="657"/>
      <c r="G3" s="114" t="s">
        <v>148</v>
      </c>
      <c r="K3" s="15"/>
      <c r="O3" s="659" t="s">
        <v>218</v>
      </c>
      <c r="P3" s="660"/>
      <c r="Q3" s="661"/>
    </row>
    <row r="4" spans="1:18" ht="12" customHeight="1">
      <c r="A4" s="657"/>
      <c r="B4" s="657"/>
      <c r="C4" s="657"/>
      <c r="D4" s="657"/>
      <c r="E4" s="657"/>
      <c r="G4" s="40"/>
      <c r="K4" s="15"/>
      <c r="O4" s="662" t="s">
        <v>219</v>
      </c>
      <c r="P4" s="663"/>
      <c r="Q4" s="664"/>
    </row>
    <row r="5" spans="1:18" ht="12" customHeight="1">
      <c r="K5" s="15"/>
      <c r="L5" s="153"/>
      <c r="O5" s="665" t="s">
        <v>279</v>
      </c>
      <c r="P5" s="666"/>
      <c r="Q5" s="667"/>
    </row>
    <row r="6" spans="1:18" ht="12" customHeight="1" thickBot="1">
      <c r="G6" s="114" t="s">
        <v>47</v>
      </c>
      <c r="K6" s="15"/>
      <c r="L6" s="153"/>
      <c r="O6" s="668" t="s">
        <v>224</v>
      </c>
      <c r="P6" s="669"/>
      <c r="Q6" s="670"/>
    </row>
    <row r="7" spans="1:18" ht="12" customHeight="1" thickBot="1">
      <c r="A7" s="256" t="s">
        <v>50</v>
      </c>
      <c r="B7" s="257"/>
      <c r="C7" s="257"/>
      <c r="D7" s="261"/>
      <c r="E7" s="116"/>
      <c r="F7" s="116"/>
      <c r="G7" s="116"/>
      <c r="H7" s="117"/>
      <c r="I7" s="118"/>
      <c r="J7" s="118"/>
      <c r="K7" s="119" t="s">
        <v>41</v>
      </c>
      <c r="L7" s="427"/>
      <c r="M7" s="114"/>
      <c r="O7" s="647" t="s">
        <v>220</v>
      </c>
      <c r="P7" s="648"/>
      <c r="Q7" s="649"/>
    </row>
    <row r="8" spans="1:18" ht="12" customHeight="1" thickBot="1">
      <c r="A8" s="9"/>
      <c r="B8" s="10"/>
      <c r="C8" s="10"/>
      <c r="D8" s="31" t="s">
        <v>150</v>
      </c>
      <c r="E8" s="10"/>
      <c r="F8" s="10"/>
      <c r="G8" s="10"/>
      <c r="H8" s="12"/>
      <c r="I8" s="13"/>
      <c r="J8" s="10"/>
      <c r="K8" s="107">
        <f>'YR 1'!K8</f>
        <v>0</v>
      </c>
      <c r="L8" s="471"/>
      <c r="M8" s="41"/>
      <c r="O8" s="673" t="s">
        <v>221</v>
      </c>
      <c r="P8" s="674"/>
      <c r="Q8" s="675"/>
    </row>
    <row r="9" spans="1:18" ht="12" customHeight="1" thickBot="1">
      <c r="A9" s="15"/>
      <c r="D9" s="17"/>
      <c r="E9" s="17"/>
      <c r="F9" s="17"/>
      <c r="G9" s="17"/>
      <c r="H9" s="121"/>
      <c r="I9" s="122"/>
      <c r="J9" s="41"/>
      <c r="K9" s="123" t="s">
        <v>52</v>
      </c>
      <c r="L9" s="247"/>
      <c r="M9" s="26"/>
      <c r="O9" s="206"/>
      <c r="P9" s="207"/>
      <c r="Q9" s="207"/>
    </row>
    <row r="10" spans="1:18" ht="12" customHeight="1" thickBot="1">
      <c r="A10" s="256" t="s">
        <v>51</v>
      </c>
      <c r="B10" s="257"/>
      <c r="C10" s="257"/>
      <c r="D10" s="258"/>
      <c r="E10" s="260"/>
      <c r="F10" s="261"/>
      <c r="G10" s="17"/>
      <c r="H10" s="18"/>
      <c r="I10" s="18"/>
      <c r="J10" s="15" t="s">
        <v>7</v>
      </c>
      <c r="K10" s="133"/>
      <c r="L10" s="150"/>
      <c r="O10" s="701" t="s">
        <v>144</v>
      </c>
      <c r="P10" s="702"/>
      <c r="Q10" s="190">
        <f>K78</f>
        <v>0</v>
      </c>
    </row>
    <row r="11" spans="1:18" ht="12" customHeight="1" thickBot="1">
      <c r="D11" s="308">
        <f>'YR 1'!D11</f>
        <v>0</v>
      </c>
      <c r="E11" s="17"/>
      <c r="F11" s="17"/>
      <c r="G11" s="17"/>
      <c r="H11" s="13"/>
      <c r="I11" s="13"/>
      <c r="J11" s="32" t="s">
        <v>40</v>
      </c>
      <c r="K11" s="133"/>
      <c r="L11" s="150"/>
    </row>
    <row r="12" spans="1:18" ht="12" customHeight="1" thickBot="1">
      <c r="A12" s="256" t="s">
        <v>53</v>
      </c>
      <c r="B12" s="257"/>
      <c r="C12" s="257"/>
      <c r="D12" s="258"/>
      <c r="E12" s="258"/>
      <c r="F12" s="258"/>
      <c r="G12" s="259"/>
      <c r="H12" s="216"/>
      <c r="I12" s="40" t="s">
        <v>14</v>
      </c>
      <c r="J12" s="124"/>
      <c r="K12" s="125"/>
      <c r="L12" s="472"/>
      <c r="M12" s="41"/>
      <c r="O12" s="206"/>
      <c r="P12" s="695"/>
      <c r="Q12" s="695"/>
    </row>
    <row r="13" spans="1:18" ht="12" customHeight="1" thickBot="1">
      <c r="D13" s="26"/>
      <c r="E13" s="26"/>
      <c r="F13" s="26"/>
      <c r="G13" s="26"/>
      <c r="H13" s="126"/>
      <c r="I13" s="127" t="s">
        <v>54</v>
      </c>
      <c r="J13" s="32"/>
      <c r="K13" s="128" t="s">
        <v>55</v>
      </c>
      <c r="L13" s="130" t="s">
        <v>275</v>
      </c>
      <c r="M13" s="40"/>
      <c r="P13" s="114" t="s">
        <v>36</v>
      </c>
      <c r="Q13" s="114" t="s">
        <v>8</v>
      </c>
    </row>
    <row r="14" spans="1:18" ht="12" customHeight="1" thickBot="1">
      <c r="B14" s="10"/>
      <c r="C14" s="10"/>
      <c r="D14" s="255" t="s">
        <v>233</v>
      </c>
      <c r="E14" s="35"/>
      <c r="F14" s="35"/>
      <c r="G14" s="35"/>
      <c r="H14" s="129" t="s">
        <v>56</v>
      </c>
      <c r="I14" s="130" t="s">
        <v>57</v>
      </c>
      <c r="J14" s="130" t="s">
        <v>58</v>
      </c>
      <c r="K14" s="131"/>
      <c r="L14" s="131"/>
      <c r="M14" s="40"/>
      <c r="P14" s="114" t="s">
        <v>59</v>
      </c>
      <c r="Q14" s="114" t="s">
        <v>9</v>
      </c>
      <c r="R14" s="16" t="s">
        <v>114</v>
      </c>
    </row>
    <row r="15" spans="1:18" ht="12" customHeight="1">
      <c r="A15" s="132">
        <v>1</v>
      </c>
      <c r="B15" s="20"/>
      <c r="C15" s="21"/>
      <c r="D15" s="60">
        <f>D11</f>
        <v>0</v>
      </c>
      <c r="E15" s="33"/>
      <c r="F15" s="33"/>
      <c r="G15" s="33"/>
      <c r="H15" s="107"/>
      <c r="I15" s="107"/>
      <c r="J15" s="107"/>
      <c r="K15" s="59">
        <f>(IF(R15&gt;11, (P15*H15),0)+IF(R15&lt;12, (P15*(I15+J15)),0))</f>
        <v>0</v>
      </c>
      <c r="L15" s="568">
        <f>'COST SHARE YR 5'!K15</f>
        <v>0</v>
      </c>
      <c r="M15" s="24"/>
      <c r="N15" s="15" t="s">
        <v>18</v>
      </c>
      <c r="O15" s="156">
        <f>D15</f>
        <v>0</v>
      </c>
      <c r="P15" s="70">
        <f>Q15/R15</f>
        <v>0</v>
      </c>
      <c r="Q15" s="106">
        <f>'YR 4'!Q15</f>
        <v>0</v>
      </c>
      <c r="R15" s="296">
        <f>'YR 1'!R15</f>
        <v>9</v>
      </c>
    </row>
    <row r="16" spans="1:18" ht="12" customHeight="1">
      <c r="A16" s="132">
        <v>2</v>
      </c>
      <c r="B16" s="20"/>
      <c r="C16" s="21"/>
      <c r="D16" s="230">
        <f>'YR 1'!D16</f>
        <v>0</v>
      </c>
      <c r="E16" s="33"/>
      <c r="F16" s="33"/>
      <c r="G16" s="33"/>
      <c r="H16" s="107"/>
      <c r="I16" s="107"/>
      <c r="J16" s="107"/>
      <c r="K16" s="59">
        <f t="shared" ref="K16:K24" si="0">(IF(R16&gt;11, (P16*H16),0)+IF(R16&lt;12, (P16*(I16+J16)),0))</f>
        <v>0</v>
      </c>
      <c r="L16" s="568">
        <f>'COST SHARE YR 5'!K16</f>
        <v>0</v>
      </c>
      <c r="M16" s="24"/>
      <c r="N16" s="15" t="s">
        <v>19</v>
      </c>
      <c r="O16" s="156">
        <f>D16</f>
        <v>0</v>
      </c>
      <c r="P16" s="70">
        <f>Q16/R16</f>
        <v>0</v>
      </c>
      <c r="Q16" s="106">
        <f>'YR 4'!Q16</f>
        <v>0</v>
      </c>
      <c r="R16" s="296">
        <f>'YR 1'!R16</f>
        <v>9</v>
      </c>
    </row>
    <row r="17" spans="1:18" ht="12" customHeight="1">
      <c r="A17" s="132">
        <v>3</v>
      </c>
      <c r="B17" s="20"/>
      <c r="C17" s="21"/>
      <c r="D17" s="230">
        <f>'YR 1'!D17</f>
        <v>0</v>
      </c>
      <c r="E17" s="33"/>
      <c r="F17" s="33"/>
      <c r="G17" s="33"/>
      <c r="H17" s="107"/>
      <c r="I17" s="107"/>
      <c r="J17" s="107"/>
      <c r="K17" s="59">
        <f t="shared" si="0"/>
        <v>0</v>
      </c>
      <c r="L17" s="568">
        <f>'COST SHARE YR 5'!K17</f>
        <v>0</v>
      </c>
      <c r="M17" s="24"/>
      <c r="N17" s="15" t="s">
        <v>19</v>
      </c>
      <c r="O17" s="156">
        <f t="shared" ref="O17:O24" si="1">D17</f>
        <v>0</v>
      </c>
      <c r="P17" s="70">
        <f t="shared" ref="P17:P24" si="2">Q17/R17</f>
        <v>0</v>
      </c>
      <c r="Q17" s="106">
        <f>'YR 4'!Q17</f>
        <v>0</v>
      </c>
      <c r="R17" s="296">
        <f>'YR 1'!R17</f>
        <v>9</v>
      </c>
    </row>
    <row r="18" spans="1:18" ht="12" customHeight="1">
      <c r="A18" s="132">
        <v>4</v>
      </c>
      <c r="B18" s="20"/>
      <c r="C18" s="21"/>
      <c r="D18" s="230">
        <f>'YR 1'!D18</f>
        <v>0</v>
      </c>
      <c r="E18" s="33"/>
      <c r="F18" s="33"/>
      <c r="G18" s="33"/>
      <c r="H18" s="107"/>
      <c r="I18" s="107"/>
      <c r="J18" s="107"/>
      <c r="K18" s="59">
        <f t="shared" si="0"/>
        <v>0</v>
      </c>
      <c r="L18" s="568">
        <f>'COST SHARE YR 5'!K18</f>
        <v>0</v>
      </c>
      <c r="M18" s="24"/>
      <c r="N18" s="15" t="s">
        <v>19</v>
      </c>
      <c r="O18" s="156">
        <f t="shared" si="1"/>
        <v>0</v>
      </c>
      <c r="P18" s="70">
        <f t="shared" si="2"/>
        <v>0</v>
      </c>
      <c r="Q18" s="106">
        <f>'YR 4'!Q18</f>
        <v>0</v>
      </c>
      <c r="R18" s="296">
        <f>'YR 1'!R18</f>
        <v>9</v>
      </c>
    </row>
    <row r="19" spans="1:18" ht="12" customHeight="1">
      <c r="A19" s="132">
        <v>5</v>
      </c>
      <c r="B19" s="20"/>
      <c r="C19" s="21"/>
      <c r="D19" s="230">
        <f>'YR 1'!D19</f>
        <v>0</v>
      </c>
      <c r="E19" s="33"/>
      <c r="F19" s="33"/>
      <c r="G19" s="33"/>
      <c r="H19" s="107"/>
      <c r="I19" s="107"/>
      <c r="J19" s="107"/>
      <c r="K19" s="59">
        <f t="shared" si="0"/>
        <v>0</v>
      </c>
      <c r="L19" s="568">
        <f>'COST SHARE YR 5'!K19</f>
        <v>0</v>
      </c>
      <c r="M19" s="24"/>
      <c r="N19" s="15" t="s">
        <v>19</v>
      </c>
      <c r="O19" s="156">
        <f t="shared" si="1"/>
        <v>0</v>
      </c>
      <c r="P19" s="70">
        <f t="shared" si="2"/>
        <v>0</v>
      </c>
      <c r="Q19" s="106">
        <f>'YR 4'!Q19</f>
        <v>0</v>
      </c>
      <c r="R19" s="296">
        <f>'YR 1'!R19</f>
        <v>9</v>
      </c>
    </row>
    <row r="20" spans="1:18" ht="12" customHeight="1">
      <c r="A20" s="132">
        <v>6</v>
      </c>
      <c r="B20" s="20"/>
      <c r="C20" s="21"/>
      <c r="D20" s="230">
        <f>'YR 1'!D20</f>
        <v>0</v>
      </c>
      <c r="E20" s="33"/>
      <c r="F20" s="33"/>
      <c r="G20" s="33"/>
      <c r="H20" s="107"/>
      <c r="I20" s="107"/>
      <c r="J20" s="107"/>
      <c r="K20" s="59">
        <f t="shared" si="0"/>
        <v>0</v>
      </c>
      <c r="L20" s="568">
        <f>'COST SHARE YR 5'!K20</f>
        <v>0</v>
      </c>
      <c r="M20" s="24"/>
      <c r="N20" s="15" t="s">
        <v>19</v>
      </c>
      <c r="O20" s="156">
        <f t="shared" si="1"/>
        <v>0</v>
      </c>
      <c r="P20" s="70">
        <f t="shared" si="2"/>
        <v>0</v>
      </c>
      <c r="Q20" s="106">
        <f>'YR 4'!Q20</f>
        <v>0</v>
      </c>
      <c r="R20" s="296">
        <f>'YR 1'!R20</f>
        <v>9</v>
      </c>
    </row>
    <row r="21" spans="1:18" ht="12" customHeight="1">
      <c r="A21" s="132">
        <v>7</v>
      </c>
      <c r="B21" s="20"/>
      <c r="C21" s="21"/>
      <c r="D21" s="230">
        <f>'YR 1'!D21</f>
        <v>0</v>
      </c>
      <c r="E21" s="33"/>
      <c r="F21" s="33"/>
      <c r="G21" s="33"/>
      <c r="H21" s="107"/>
      <c r="I21" s="107"/>
      <c r="J21" s="107"/>
      <c r="K21" s="59">
        <f t="shared" si="0"/>
        <v>0</v>
      </c>
      <c r="L21" s="568">
        <f>'COST SHARE YR 5'!K21</f>
        <v>0</v>
      </c>
      <c r="M21" s="24"/>
      <c r="N21" s="15" t="s">
        <v>19</v>
      </c>
      <c r="O21" s="156">
        <f t="shared" si="1"/>
        <v>0</v>
      </c>
      <c r="P21" s="70">
        <f t="shared" si="2"/>
        <v>0</v>
      </c>
      <c r="Q21" s="106">
        <f>'YR 4'!Q21</f>
        <v>0</v>
      </c>
      <c r="R21" s="296">
        <f>'YR 1'!R21</f>
        <v>9</v>
      </c>
    </row>
    <row r="22" spans="1:18" ht="12" customHeight="1">
      <c r="A22" s="132">
        <v>8</v>
      </c>
      <c r="B22" s="20"/>
      <c r="C22" s="21"/>
      <c r="D22" s="230">
        <f>'YR 1'!D22</f>
        <v>0</v>
      </c>
      <c r="E22" s="33"/>
      <c r="F22" s="33"/>
      <c r="G22" s="33"/>
      <c r="H22" s="107"/>
      <c r="I22" s="107"/>
      <c r="J22" s="107"/>
      <c r="K22" s="59">
        <f t="shared" si="0"/>
        <v>0</v>
      </c>
      <c r="L22" s="568">
        <f>'COST SHARE YR 5'!K22</f>
        <v>0</v>
      </c>
      <c r="M22" s="24"/>
      <c r="N22" s="15" t="s">
        <v>19</v>
      </c>
      <c r="O22" s="156">
        <f t="shared" si="1"/>
        <v>0</v>
      </c>
      <c r="P22" s="70">
        <f t="shared" si="2"/>
        <v>0</v>
      </c>
      <c r="Q22" s="106">
        <f>'YR 4'!Q22</f>
        <v>0</v>
      </c>
      <c r="R22" s="296">
        <f>'YR 1'!R22</f>
        <v>9</v>
      </c>
    </row>
    <row r="23" spans="1:18" ht="12" customHeight="1">
      <c r="A23" s="132">
        <v>9</v>
      </c>
      <c r="B23" s="20"/>
      <c r="C23" s="21"/>
      <c r="D23" s="230">
        <f>'YR 1'!D23</f>
        <v>0</v>
      </c>
      <c r="E23" s="33"/>
      <c r="F23" s="33"/>
      <c r="G23" s="33"/>
      <c r="H23" s="107"/>
      <c r="I23" s="107"/>
      <c r="J23" s="107"/>
      <c r="K23" s="59">
        <f t="shared" si="0"/>
        <v>0</v>
      </c>
      <c r="L23" s="568">
        <f>'COST SHARE YR 5'!K23</f>
        <v>0</v>
      </c>
      <c r="M23" s="24"/>
      <c r="N23" s="15" t="s">
        <v>19</v>
      </c>
      <c r="O23" s="156">
        <f t="shared" si="1"/>
        <v>0</v>
      </c>
      <c r="P23" s="70">
        <f t="shared" si="2"/>
        <v>0</v>
      </c>
      <c r="Q23" s="106">
        <f>'YR 4'!Q23</f>
        <v>0</v>
      </c>
      <c r="R23" s="296">
        <f>'YR 1'!R23</f>
        <v>9</v>
      </c>
    </row>
    <row r="24" spans="1:18" ht="12" customHeight="1">
      <c r="A24" s="132">
        <v>10</v>
      </c>
      <c r="B24" s="20"/>
      <c r="C24" s="21"/>
      <c r="D24" s="230">
        <f>'YR 1'!D24</f>
        <v>0</v>
      </c>
      <c r="E24" s="33"/>
      <c r="F24" s="33"/>
      <c r="G24" s="33"/>
      <c r="H24" s="107"/>
      <c r="I24" s="107"/>
      <c r="J24" s="107"/>
      <c r="K24" s="59">
        <f t="shared" si="0"/>
        <v>0</v>
      </c>
      <c r="L24" s="568">
        <f>'COST SHARE YR 5'!K24</f>
        <v>0</v>
      </c>
      <c r="M24" s="24"/>
      <c r="N24" s="15" t="s">
        <v>19</v>
      </c>
      <c r="O24" s="156">
        <f t="shared" si="1"/>
        <v>0</v>
      </c>
      <c r="P24" s="70">
        <f t="shared" si="2"/>
        <v>0</v>
      </c>
      <c r="Q24" s="106">
        <f>'YR 4'!Q24</f>
        <v>0</v>
      </c>
      <c r="R24" s="296">
        <f>'YR 1'!R24</f>
        <v>9</v>
      </c>
    </row>
    <row r="25" spans="1:18" ht="12" customHeight="1">
      <c r="A25" s="132"/>
      <c r="B25" s="21"/>
      <c r="C25" s="21"/>
      <c r="D25" s="109" t="s">
        <v>263</v>
      </c>
      <c r="E25" s="36"/>
      <c r="F25" s="36"/>
      <c r="G25" s="34"/>
      <c r="H25" s="107"/>
      <c r="I25" s="197"/>
      <c r="J25" s="197"/>
      <c r="K25" s="59">
        <f>H25*P25</f>
        <v>0</v>
      </c>
      <c r="L25" s="568">
        <f>'COST SHARE YR 5'!K25</f>
        <v>0</v>
      </c>
      <c r="M25" s="24"/>
      <c r="O25" s="175" t="s">
        <v>264</v>
      </c>
      <c r="P25" s="70">
        <f t="shared" ref="P25:P32" si="3">Q25/12</f>
        <v>0</v>
      </c>
      <c r="Q25" s="106">
        <f>'YR 4'!Q25</f>
        <v>0</v>
      </c>
      <c r="R25" s="134"/>
    </row>
    <row r="26" spans="1:18" ht="12" customHeight="1">
      <c r="A26" s="132"/>
      <c r="B26" s="21"/>
      <c r="C26" s="21"/>
      <c r="D26" s="109" t="s">
        <v>263</v>
      </c>
      <c r="E26" s="33"/>
      <c r="F26" s="33"/>
      <c r="G26" s="35"/>
      <c r="H26" s="107"/>
      <c r="I26" s="197"/>
      <c r="J26" s="197"/>
      <c r="K26" s="59">
        <f t="shared" ref="K26:K28" si="4">H26*P26</f>
        <v>0</v>
      </c>
      <c r="L26" s="568">
        <f>'COST SHARE YR 5'!K26</f>
        <v>0</v>
      </c>
      <c r="M26" s="24"/>
      <c r="O26" s="175" t="s">
        <v>264</v>
      </c>
      <c r="P26" s="70">
        <f>Q26/12</f>
        <v>0</v>
      </c>
      <c r="Q26" s="106">
        <f>'YR 4'!Q26</f>
        <v>0</v>
      </c>
      <c r="R26" s="134"/>
    </row>
    <row r="27" spans="1:18" ht="12" customHeight="1">
      <c r="A27" s="132"/>
      <c r="B27" s="21"/>
      <c r="C27" s="21"/>
      <c r="D27" s="109" t="s">
        <v>263</v>
      </c>
      <c r="E27" s="33"/>
      <c r="F27" s="33"/>
      <c r="G27" s="35"/>
      <c r="H27" s="107"/>
      <c r="I27" s="197"/>
      <c r="J27" s="197"/>
      <c r="K27" s="59">
        <f t="shared" si="4"/>
        <v>0</v>
      </c>
      <c r="L27" s="568">
        <f>'COST SHARE YR 5'!K27</f>
        <v>0</v>
      </c>
      <c r="M27" s="24"/>
      <c r="O27" s="175" t="s">
        <v>264</v>
      </c>
      <c r="P27" s="70">
        <f>Q27/12</f>
        <v>0</v>
      </c>
      <c r="Q27" s="106">
        <f>'YR 4'!Q27</f>
        <v>0</v>
      </c>
      <c r="R27" s="134"/>
    </row>
    <row r="28" spans="1:18" ht="12" customHeight="1" thickBot="1">
      <c r="A28" s="132"/>
      <c r="B28" s="21"/>
      <c r="C28" s="21"/>
      <c r="D28" s="109" t="s">
        <v>263</v>
      </c>
      <c r="E28" s="33"/>
      <c r="F28" s="33"/>
      <c r="G28" s="35"/>
      <c r="H28" s="232"/>
      <c r="I28" s="233"/>
      <c r="J28" s="233"/>
      <c r="K28" s="59">
        <f t="shared" si="4"/>
        <v>0</v>
      </c>
      <c r="L28" s="568">
        <f>'COST SHARE YR 5'!K28</f>
        <v>0</v>
      </c>
      <c r="M28" s="24"/>
      <c r="O28" s="175" t="s">
        <v>264</v>
      </c>
      <c r="P28" s="70">
        <f>Q28/12</f>
        <v>0</v>
      </c>
      <c r="Q28" s="106">
        <f>'YR 4'!Q28</f>
        <v>0</v>
      </c>
      <c r="R28" s="134"/>
    </row>
    <row r="29" spans="1:18" ht="12" customHeight="1" thickBot="1">
      <c r="A29" s="36"/>
      <c r="B29" s="38"/>
      <c r="C29" s="38"/>
      <c r="D29" s="297" t="s">
        <v>232</v>
      </c>
      <c r="E29" s="33"/>
      <c r="F29" s="33"/>
      <c r="G29" s="33"/>
      <c r="H29" s="235">
        <f>SUM(H15:H28)</f>
        <v>0</v>
      </c>
      <c r="I29" s="236">
        <f>SUM(I15:I28)</f>
        <v>0</v>
      </c>
      <c r="J29" s="236">
        <f>SUM(J15:J28)</f>
        <v>0</v>
      </c>
      <c r="K29" s="237">
        <f>SUM(K15:K28)</f>
        <v>0</v>
      </c>
      <c r="L29" s="617">
        <f>'COST SHARE YR 5'!K29</f>
        <v>0</v>
      </c>
      <c r="M29" s="24"/>
      <c r="O29" s="120" t="s">
        <v>6</v>
      </c>
      <c r="P29" s="71">
        <f t="shared" si="3"/>
        <v>0</v>
      </c>
      <c r="Q29" s="106">
        <f>'YR 4'!Q29</f>
        <v>0</v>
      </c>
      <c r="R29" s="134"/>
    </row>
    <row r="30" spans="1:18" ht="12" customHeight="1" thickBot="1">
      <c r="A30" s="180"/>
      <c r="B30" s="17"/>
      <c r="C30" s="40"/>
      <c r="E30" s="33"/>
      <c r="F30" s="33"/>
      <c r="G30" s="33"/>
      <c r="L30" s="474"/>
      <c r="M30" s="24"/>
      <c r="O30" s="120" t="s">
        <v>6</v>
      </c>
      <c r="P30" s="71">
        <f t="shared" si="3"/>
        <v>0</v>
      </c>
      <c r="Q30" s="106">
        <f>'YR 4'!Q30</f>
        <v>0</v>
      </c>
      <c r="R30" s="134"/>
    </row>
    <row r="31" spans="1:18" ht="12" customHeight="1" thickBot="1">
      <c r="A31" s="309" t="s">
        <v>61</v>
      </c>
      <c r="B31" s="310" t="s">
        <v>62</v>
      </c>
      <c r="C31" s="310"/>
      <c r="D31" s="311"/>
      <c r="E31" s="311"/>
      <c r="F31" s="311"/>
      <c r="G31" s="311"/>
      <c r="H31" s="214"/>
      <c r="I31" s="214"/>
      <c r="J31" s="214"/>
      <c r="K31" s="215"/>
      <c r="L31" s="475"/>
      <c r="M31" s="24"/>
      <c r="O31" s="120" t="s">
        <v>236</v>
      </c>
      <c r="P31" s="71">
        <f t="shared" si="3"/>
        <v>0</v>
      </c>
      <c r="Q31" s="106">
        <f>'YR 4'!Q31</f>
        <v>0</v>
      </c>
      <c r="R31" s="134"/>
    </row>
    <row r="32" spans="1:18" ht="12" customHeight="1">
      <c r="A32" s="132">
        <v>1</v>
      </c>
      <c r="B32" s="548"/>
      <c r="D32" s="35" t="s">
        <v>234</v>
      </c>
      <c r="E32" s="26"/>
      <c r="F32" s="26"/>
      <c r="G32" s="26"/>
      <c r="H32" s="107"/>
      <c r="I32" s="224"/>
      <c r="J32" s="224"/>
      <c r="K32" s="209">
        <f>(P29*H32)*B32</f>
        <v>0</v>
      </c>
      <c r="L32" s="617">
        <f>'COST SHARE YR 5'!K32</f>
        <v>0</v>
      </c>
      <c r="M32" s="24"/>
      <c r="O32" s="120" t="s">
        <v>16</v>
      </c>
      <c r="P32" s="71">
        <f t="shared" si="3"/>
        <v>0</v>
      </c>
      <c r="Q32" s="106">
        <f>'YR 4'!Q32</f>
        <v>0</v>
      </c>
      <c r="R32" s="134"/>
    </row>
    <row r="33" spans="1:16" ht="12" customHeight="1" thickBot="1">
      <c r="A33" s="132">
        <v>2</v>
      </c>
      <c r="B33" s="549"/>
      <c r="C33" s="21"/>
      <c r="D33" s="33" t="s">
        <v>234</v>
      </c>
      <c r="E33" s="33"/>
      <c r="F33" s="118"/>
      <c r="G33" s="118"/>
      <c r="H33" s="107"/>
      <c r="I33" s="197"/>
      <c r="J33" s="197"/>
      <c r="K33" s="65">
        <f>(P30*H33)*B33</f>
        <v>0</v>
      </c>
      <c r="L33" s="617">
        <f>'COST SHARE YR 5'!K33</f>
        <v>0</v>
      </c>
      <c r="M33" s="24"/>
    </row>
    <row r="34" spans="1:16" ht="12" customHeight="1" thickBot="1">
      <c r="A34" s="132">
        <v>3</v>
      </c>
      <c r="B34" s="547"/>
      <c r="C34" s="21"/>
      <c r="D34" s="33" t="s">
        <v>238</v>
      </c>
      <c r="E34" s="33"/>
      <c r="F34" s="74">
        <f>Q31/12</f>
        <v>0</v>
      </c>
      <c r="G34" s="137" t="s">
        <v>10</v>
      </c>
      <c r="H34" s="107"/>
      <c r="I34" s="203"/>
      <c r="J34" s="203"/>
      <c r="K34" s="231">
        <f>B34*F34*H34</f>
        <v>0</v>
      </c>
      <c r="L34" s="617">
        <f>'COST SHARE YR 5'!K34</f>
        <v>0</v>
      </c>
      <c r="M34" s="24"/>
    </row>
    <row r="35" spans="1:16" ht="12" customHeight="1">
      <c r="A35" s="132">
        <v>4</v>
      </c>
      <c r="B35" s="186"/>
      <c r="C35" s="610"/>
      <c r="D35" s="33" t="s">
        <v>237</v>
      </c>
      <c r="E35" s="33"/>
      <c r="F35" s="26"/>
      <c r="G35" s="33"/>
      <c r="H35" s="107"/>
      <c r="I35" s="138" t="s">
        <v>37</v>
      </c>
      <c r="J35" s="138">
        <v>0</v>
      </c>
      <c r="K35" s="231">
        <f>B35*(Rates!B19*Rates!B20)*H35</f>
        <v>0</v>
      </c>
      <c r="L35" s="617">
        <f>'COST SHARE YR 5'!K35</f>
        <v>0</v>
      </c>
      <c r="M35" s="24"/>
      <c r="O35" s="24"/>
      <c r="P35" s="25" t="s">
        <v>65</v>
      </c>
    </row>
    <row r="36" spans="1:16" ht="12" customHeight="1">
      <c r="A36" s="142"/>
      <c r="B36" s="186"/>
      <c r="D36" s="36" t="s">
        <v>254</v>
      </c>
      <c r="E36" s="33"/>
      <c r="F36" s="33"/>
      <c r="G36" s="33"/>
      <c r="H36" s="107"/>
      <c r="I36" s="138" t="s">
        <v>37</v>
      </c>
      <c r="J36" s="138"/>
      <c r="K36" s="231">
        <f>B36*(Rates!B19*Rates!B20)*H36</f>
        <v>0</v>
      </c>
      <c r="L36" s="617">
        <f>'COST SHARE YR 5'!K36</f>
        <v>0</v>
      </c>
      <c r="M36" s="24"/>
      <c r="N36" s="15" t="s">
        <v>18</v>
      </c>
      <c r="O36" s="154">
        <f>D11</f>
        <v>0</v>
      </c>
      <c r="P36" s="231">
        <f>IF(R15&gt;11, (H15*Rates!B10+P15*H15*Rates!B4), ((I15*P15)*Rates!B4)+(I15*Rates!B9)+((J15*P15)*Rates!B4))</f>
        <v>0</v>
      </c>
    </row>
    <row r="37" spans="1:16" ht="12" customHeight="1" thickBot="1">
      <c r="A37" s="132">
        <v>5</v>
      </c>
      <c r="B37" s="183"/>
      <c r="C37" s="21"/>
      <c r="D37" s="35" t="s">
        <v>239</v>
      </c>
      <c r="E37" s="33"/>
      <c r="F37" s="33"/>
      <c r="G37" s="33"/>
      <c r="H37" s="107"/>
      <c r="I37" s="138" t="s">
        <v>17</v>
      </c>
      <c r="J37" s="21"/>
      <c r="K37" s="231">
        <f>P32*B37*H37</f>
        <v>0</v>
      </c>
      <c r="L37" s="617">
        <f>'COST SHARE YR 5'!K37</f>
        <v>0</v>
      </c>
      <c r="M37" s="24"/>
      <c r="N37" s="15" t="s">
        <v>19</v>
      </c>
      <c r="O37" s="154">
        <f>D16</f>
        <v>0</v>
      </c>
      <c r="P37" s="231">
        <f>IF(R16&gt;11, (H16*Rates!B10+P16*H16*Rates!B4), ((I16*P16)*Rates!B4)+(I16*Rates!B9)+((J16*P16)*Rates!B4))</f>
        <v>0</v>
      </c>
    </row>
    <row r="38" spans="1:16" ht="12" customHeight="1" thickBot="1">
      <c r="A38" s="135"/>
      <c r="B38" s="574" t="s">
        <v>74</v>
      </c>
      <c r="C38" s="578"/>
      <c r="D38" s="571"/>
      <c r="E38" s="571"/>
      <c r="F38" s="572"/>
      <c r="G38" s="33"/>
      <c r="H38" s="22"/>
      <c r="I38" s="140"/>
      <c r="J38" s="21"/>
      <c r="K38" s="231">
        <f>SUM(K29:K37)</f>
        <v>0</v>
      </c>
      <c r="L38" s="617">
        <f>'COST SHARE YR 5'!K38</f>
        <v>0</v>
      </c>
      <c r="M38" s="24"/>
      <c r="N38" s="15" t="s">
        <v>19</v>
      </c>
      <c r="O38" s="154">
        <f t="shared" ref="O38:O45" si="5">D17</f>
        <v>0</v>
      </c>
      <c r="P38" s="231">
        <f>IF(R17&gt;11, (H17*Rates!B10+P17*H17*Rates!B4), ((I17*P17)*Rates!B4)+(I17*Rates!B9)+((J17*P17)*Rates!B4))</f>
        <v>0</v>
      </c>
    </row>
    <row r="39" spans="1:16" ht="12" customHeight="1" thickBot="1">
      <c r="A39" s="262" t="s">
        <v>75</v>
      </c>
      <c r="B39" s="257" t="s">
        <v>76</v>
      </c>
      <c r="C39" s="257"/>
      <c r="D39" s="260"/>
      <c r="E39" s="260"/>
      <c r="F39" s="306"/>
      <c r="G39" s="141"/>
      <c r="H39" s="21"/>
      <c r="I39" s="140"/>
      <c r="J39" s="21"/>
      <c r="K39" s="65">
        <f>P56</f>
        <v>0</v>
      </c>
      <c r="L39" s="622">
        <f>'COST SHARE YR 5'!K39</f>
        <v>0</v>
      </c>
      <c r="M39" s="24"/>
      <c r="N39" s="15" t="s">
        <v>19</v>
      </c>
      <c r="O39" s="154">
        <f t="shared" si="5"/>
        <v>0</v>
      </c>
      <c r="P39" s="231">
        <f>IF(R18&gt;11, (H18*Rates!B10+P18*H18*Rates!B4), ((I18*P18)*Rates!B4)+(I18*Rates!B9)+((J18*P18)*Rates!B4))</f>
        <v>0</v>
      </c>
    </row>
    <row r="40" spans="1:16" ht="12" customHeight="1" thickBot="1">
      <c r="B40" s="278" t="s">
        <v>77</v>
      </c>
      <c r="C40" s="279"/>
      <c r="D40" s="280"/>
      <c r="E40" s="280"/>
      <c r="F40" s="280"/>
      <c r="G40" s="281"/>
      <c r="H40" s="21"/>
      <c r="I40" s="38"/>
      <c r="J40" s="38"/>
      <c r="K40" s="238">
        <f>SUM(K38:K39)</f>
        <v>0</v>
      </c>
      <c r="L40" s="492">
        <f>'COST SHARE YR 5'!K40</f>
        <v>0</v>
      </c>
      <c r="M40" s="24"/>
      <c r="N40" s="15" t="s">
        <v>19</v>
      </c>
      <c r="O40" s="154">
        <f t="shared" si="5"/>
        <v>0</v>
      </c>
      <c r="P40" s="231">
        <f>IF(R19&gt;11, (H19*Rates!B10+P19*H19*Rates!B4), ((I19*P19)*Rates!B4)+(I19*Rates!B9)+((J19*P19)*Rates!B4))</f>
        <v>0</v>
      </c>
    </row>
    <row r="41" spans="1:16" ht="12" customHeight="1" thickBot="1">
      <c r="A41" s="256" t="s">
        <v>78</v>
      </c>
      <c r="B41" s="257" t="s">
        <v>79</v>
      </c>
      <c r="C41" s="257"/>
      <c r="D41" s="260"/>
      <c r="E41" s="260"/>
      <c r="F41" s="260"/>
      <c r="G41" s="260"/>
      <c r="H41" s="301"/>
      <c r="I41" s="18"/>
      <c r="J41" s="15"/>
      <c r="K41" s="136"/>
      <c r="L41" s="136"/>
      <c r="M41" s="24"/>
      <c r="N41" s="15" t="s">
        <v>19</v>
      </c>
      <c r="O41" s="154">
        <f t="shared" si="5"/>
        <v>0</v>
      </c>
      <c r="P41" s="231">
        <f>IF(R20&gt;11, (H20*Rates!B10+P20*H20*Rates!B4), ((I20*P20)*Rates!B4)+(I20*Rates!B9)+((J20*P20)*Rates!B4))</f>
        <v>0</v>
      </c>
    </row>
    <row r="42" spans="1:16" ht="12" customHeight="1">
      <c r="D42" s="17" t="s">
        <v>4</v>
      </c>
      <c r="E42" s="17"/>
      <c r="F42" s="17"/>
      <c r="G42" s="17" t="s">
        <v>5</v>
      </c>
      <c r="I42" s="18"/>
      <c r="J42" s="15"/>
      <c r="K42" s="136"/>
      <c r="L42" s="136"/>
      <c r="M42" s="24"/>
      <c r="N42" s="15" t="s">
        <v>19</v>
      </c>
      <c r="O42" s="154">
        <f t="shared" si="5"/>
        <v>0</v>
      </c>
      <c r="P42" s="231">
        <f>IF(R21&gt;11, (H21*Rates!B10+P21*H21*Rates!B4), ((I21*P21)*Rates!B4)+(I21*Rates!B9)+((J21*P21)*Rates!B4))</f>
        <v>0</v>
      </c>
    </row>
    <row r="43" spans="1:16" ht="12" customHeight="1">
      <c r="D43" s="108"/>
      <c r="E43" s="17"/>
      <c r="F43" s="15"/>
      <c r="G43" s="133"/>
      <c r="H43" s="37" t="s">
        <v>3</v>
      </c>
      <c r="I43" s="18"/>
      <c r="J43" s="15"/>
      <c r="K43" s="136"/>
      <c r="L43" s="136"/>
      <c r="M43" s="24"/>
      <c r="N43" s="15" t="s">
        <v>19</v>
      </c>
      <c r="O43" s="154">
        <f t="shared" si="5"/>
        <v>0</v>
      </c>
      <c r="P43" s="231">
        <f>IF(R22&gt;11, (H22*Rates!B10+P22*H22*Rates!B4), ((I22*P22)*Rates!B4)+(I22*Rates!B9)+((J22*P22)*Rates!B4))</f>
        <v>0</v>
      </c>
    </row>
    <row r="44" spans="1:16" ht="12" customHeight="1">
      <c r="D44" s="109"/>
      <c r="E44" s="26"/>
      <c r="F44" s="26"/>
      <c r="G44" s="107"/>
      <c r="H44" s="17"/>
      <c r="I44" s="17"/>
      <c r="J44" s="17"/>
      <c r="K44" s="136"/>
      <c r="L44" s="136"/>
      <c r="M44" s="24"/>
      <c r="N44" s="15" t="s">
        <v>19</v>
      </c>
      <c r="O44" s="154">
        <f t="shared" si="5"/>
        <v>0</v>
      </c>
      <c r="P44" s="231">
        <f>IF(R23&gt;11, (H23*Rates!B10+P23*H23*Rates!B4), ((I23*P23)*Rates!B4)+(I23*Rates!B9)+((J23*P23)*Rates!B4))</f>
        <v>0</v>
      </c>
    </row>
    <row r="45" spans="1:16" ht="12" customHeight="1">
      <c r="D45" s="109"/>
      <c r="E45" s="26"/>
      <c r="F45" s="26"/>
      <c r="G45" s="107"/>
      <c r="H45" s="17"/>
      <c r="I45" s="17"/>
      <c r="J45" s="17"/>
      <c r="K45" s="136"/>
      <c r="L45" s="136"/>
      <c r="M45" s="24"/>
      <c r="N45" s="15" t="s">
        <v>19</v>
      </c>
      <c r="O45" s="154">
        <f t="shared" si="5"/>
        <v>0</v>
      </c>
      <c r="P45" s="231">
        <f>IF(R24&gt;11, (H24*Rates!B10+P24*H24*Rates!B4), ((I24*P24)*Rates!B4)+(I24*Rates!B9)+((J24*P24)*Rates!B4))</f>
        <v>0</v>
      </c>
    </row>
    <row r="46" spans="1:16" ht="12" customHeight="1" thickBot="1">
      <c r="D46" s="109"/>
      <c r="E46" s="17"/>
      <c r="F46" s="17"/>
      <c r="G46" s="107"/>
      <c r="H46" s="17"/>
      <c r="I46" s="17"/>
      <c r="J46" s="17"/>
      <c r="K46" s="136"/>
      <c r="L46" s="477"/>
      <c r="M46" s="24"/>
      <c r="O46" s="154" t="str">
        <f>O25</f>
        <v>PostDoc</v>
      </c>
      <c r="P46" s="231">
        <f>(P25*H25)*Rates!B4+(H25*Rates!B10)</f>
        <v>0</v>
      </c>
    </row>
    <row r="47" spans="1:16" ht="12" customHeight="1" thickBot="1">
      <c r="B47" s="37" t="s">
        <v>80</v>
      </c>
      <c r="D47" s="17"/>
      <c r="E47" s="19"/>
      <c r="F47" s="19"/>
      <c r="G47" s="144"/>
      <c r="H47" s="19"/>
      <c r="I47" s="19"/>
      <c r="J47" s="19"/>
      <c r="K47" s="66">
        <f>G43+G44+G45+G46</f>
        <v>0</v>
      </c>
      <c r="L47" s="624">
        <f>'COST SHARE YR 5'!K47</f>
        <v>0</v>
      </c>
      <c r="M47" s="24"/>
      <c r="O47" s="154" t="str">
        <f>O26</f>
        <v>PostDoc</v>
      </c>
      <c r="P47" s="231">
        <f>(P26*H26)*Rates!B4+(H26*Rates!B10)</f>
        <v>0</v>
      </c>
    </row>
    <row r="48" spans="1:16" ht="12" customHeight="1" thickBot="1">
      <c r="A48" s="256" t="s">
        <v>81</v>
      </c>
      <c r="B48" s="257" t="s">
        <v>82</v>
      </c>
      <c r="C48" s="257"/>
      <c r="D48" s="259"/>
      <c r="E48" s="36"/>
      <c r="F48" s="36" t="s">
        <v>83</v>
      </c>
      <c r="G48" s="143"/>
      <c r="H48" s="143"/>
      <c r="I48" s="10"/>
      <c r="J48" s="38"/>
      <c r="K48" s="107"/>
      <c r="L48" s="617">
        <f>'COST SHARE YR 5'!K48</f>
        <v>0</v>
      </c>
      <c r="M48" s="24"/>
      <c r="O48" s="154" t="str">
        <f>O27</f>
        <v>PostDoc</v>
      </c>
      <c r="P48" s="231">
        <f>(P27*H27)*Rates!B4+(H27*Rates!B10)</f>
        <v>0</v>
      </c>
    </row>
    <row r="49" spans="1:21" ht="12" customHeight="1">
      <c r="D49" s="26"/>
      <c r="E49" s="26"/>
      <c r="F49" s="35" t="s">
        <v>84</v>
      </c>
      <c r="G49" s="35"/>
      <c r="H49" s="19"/>
      <c r="I49" s="19"/>
      <c r="J49" s="19"/>
      <c r="K49" s="107"/>
      <c r="L49" s="617">
        <f>'COST SHARE YR 5'!K49</f>
        <v>0</v>
      </c>
      <c r="M49" s="24"/>
      <c r="O49" s="154" t="str">
        <f>O28</f>
        <v>PostDoc</v>
      </c>
      <c r="P49" s="231">
        <f>(P28*H28)*Rates!B4+(H28*Rates!B10)</f>
        <v>0</v>
      </c>
    </row>
    <row r="50" spans="1:21" ht="12" customHeight="1" thickBot="1">
      <c r="D50" s="26"/>
      <c r="E50" s="26"/>
      <c r="F50" s="26"/>
      <c r="G50" s="26"/>
      <c r="H50" s="17"/>
      <c r="I50" s="17"/>
      <c r="J50" s="17"/>
      <c r="K50" s="136"/>
      <c r="L50" s="478"/>
      <c r="M50" s="24"/>
      <c r="O50" s="120" t="s">
        <v>6</v>
      </c>
      <c r="P50" s="231">
        <f>(K32*Rates!B4)+(H32*Rates!B10)*B32</f>
        <v>0</v>
      </c>
    </row>
    <row r="51" spans="1:21" ht="12" customHeight="1" thickBot="1">
      <c r="B51" s="37" t="s">
        <v>85</v>
      </c>
      <c r="D51" s="26"/>
      <c r="E51" s="35"/>
      <c r="F51" s="10"/>
      <c r="G51" s="35"/>
      <c r="H51" s="10"/>
      <c r="I51" s="19"/>
      <c r="J51" s="19"/>
      <c r="K51" s="66">
        <f>SUM(K48:K49)</f>
        <v>0</v>
      </c>
      <c r="L51" s="624">
        <f>'COST SHARE YR 5'!K51</f>
        <v>0</v>
      </c>
      <c r="M51" s="24"/>
      <c r="O51" s="120" t="s">
        <v>6</v>
      </c>
      <c r="P51" s="231">
        <f>(K33*Rates!B4)+(H33*Rates!B10)*B33</f>
        <v>0</v>
      </c>
    </row>
    <row r="52" spans="1:21" ht="12" customHeight="1" thickBot="1">
      <c r="A52" s="256" t="s">
        <v>86</v>
      </c>
      <c r="B52" s="257" t="s">
        <v>87</v>
      </c>
      <c r="C52" s="257"/>
      <c r="D52" s="261"/>
      <c r="E52" s="17"/>
      <c r="F52" s="17"/>
      <c r="G52" s="17"/>
      <c r="H52" s="17"/>
      <c r="I52" s="17"/>
      <c r="J52" s="17"/>
      <c r="K52" s="136"/>
      <c r="L52" s="479"/>
      <c r="M52" s="24"/>
      <c r="O52" s="120" t="s">
        <v>244</v>
      </c>
      <c r="P52" s="231">
        <f>(K34*Rates!B5)</f>
        <v>0</v>
      </c>
    </row>
    <row r="53" spans="1:21" ht="12" customHeight="1">
      <c r="B53" s="146">
        <v>1</v>
      </c>
      <c r="C53" s="15" t="s">
        <v>88</v>
      </c>
      <c r="D53" s="17"/>
      <c r="E53" s="17"/>
      <c r="F53" s="147"/>
      <c r="G53" s="17"/>
      <c r="I53" s="18"/>
      <c r="J53" s="15"/>
      <c r="K53" s="145"/>
      <c r="L53" s="568">
        <f>'COST SHARE YR 5'!K53</f>
        <v>0</v>
      </c>
      <c r="M53" s="24"/>
      <c r="O53" s="15" t="s">
        <v>243</v>
      </c>
      <c r="P53" s="231">
        <f>(K35*Rates!B8)</f>
        <v>0</v>
      </c>
    </row>
    <row r="54" spans="1:21" ht="12" customHeight="1">
      <c r="B54" s="146">
        <v>2</v>
      </c>
      <c r="C54" s="15" t="s">
        <v>89</v>
      </c>
      <c r="D54" s="17"/>
      <c r="E54" s="17"/>
      <c r="F54" s="147"/>
      <c r="G54" s="17"/>
      <c r="I54" s="18"/>
      <c r="J54" s="15"/>
      <c r="K54" s="145"/>
      <c r="L54" s="568">
        <f>'COST SHARE YR 5'!K54</f>
        <v>0</v>
      </c>
      <c r="M54" s="24"/>
      <c r="O54" s="219" t="s">
        <v>240</v>
      </c>
      <c r="P54" s="205">
        <f>(K36*Rates!B7)</f>
        <v>0</v>
      </c>
    </row>
    <row r="55" spans="1:21" ht="12" customHeight="1" thickBot="1">
      <c r="B55" s="146">
        <v>3</v>
      </c>
      <c r="C55" s="15" t="s">
        <v>90</v>
      </c>
      <c r="D55" s="26"/>
      <c r="E55" s="26"/>
      <c r="F55" s="147"/>
      <c r="G55" s="26"/>
      <c r="I55" s="18"/>
      <c r="J55" s="15"/>
      <c r="K55" s="145"/>
      <c r="L55" s="568">
        <f>'COST SHARE YR 5'!K55</f>
        <v>0</v>
      </c>
      <c r="M55" s="24"/>
      <c r="O55" s="120" t="s">
        <v>16</v>
      </c>
      <c r="P55" s="65">
        <f>(K37*Rates!B4)+(H37*Rates!B10)*B37</f>
        <v>0</v>
      </c>
    </row>
    <row r="56" spans="1:21" ht="12" customHeight="1" thickBot="1">
      <c r="B56" s="146">
        <v>4</v>
      </c>
      <c r="C56" s="15" t="s">
        <v>91</v>
      </c>
      <c r="D56" s="26"/>
      <c r="E56" s="26"/>
      <c r="F56" s="147"/>
      <c r="G56" s="26"/>
      <c r="I56" s="18"/>
      <c r="J56" s="15"/>
      <c r="K56" s="145"/>
      <c r="L56" s="616">
        <f>'COST SHARE YR 5'!K56</f>
        <v>0</v>
      </c>
      <c r="M56" s="24"/>
      <c r="O56" s="148" t="s">
        <v>11</v>
      </c>
      <c r="P56" s="238">
        <f>SUM(P36:P55)</f>
        <v>0</v>
      </c>
    </row>
    <row r="57" spans="1:21" ht="12" customHeight="1" thickBot="1">
      <c r="A57" s="115"/>
      <c r="B57" s="20" t="s">
        <v>265</v>
      </c>
      <c r="C57" s="21"/>
      <c r="D57" s="33"/>
      <c r="E57" s="23"/>
      <c r="F57" s="36"/>
      <c r="G57" s="36" t="s">
        <v>92</v>
      </c>
      <c r="H57" s="38"/>
      <c r="I57" s="39"/>
      <c r="J57" s="38"/>
      <c r="K57" s="552">
        <f>SUM(K53:K56)</f>
        <v>0</v>
      </c>
      <c r="L57" s="492">
        <f>'COST SHARE YR 5'!K57</f>
        <v>0</v>
      </c>
      <c r="M57" s="24"/>
    </row>
    <row r="58" spans="1:21" ht="12" customHeight="1" thickBot="1">
      <c r="A58" s="256" t="s">
        <v>93</v>
      </c>
      <c r="B58" s="257" t="s">
        <v>94</v>
      </c>
      <c r="C58" s="257"/>
      <c r="D58" s="259"/>
      <c r="E58" s="36"/>
      <c r="F58" s="36"/>
      <c r="G58" s="36"/>
      <c r="H58" s="38"/>
      <c r="I58" s="39"/>
      <c r="J58" s="38"/>
      <c r="K58" s="136"/>
      <c r="L58" s="479"/>
      <c r="M58" s="24"/>
    </row>
    <row r="59" spans="1:21" ht="12" customHeight="1" thickBot="1">
      <c r="A59" s="9"/>
      <c r="B59" s="273">
        <v>1</v>
      </c>
      <c r="C59" s="10" t="s">
        <v>15</v>
      </c>
      <c r="D59" s="35"/>
      <c r="E59" s="36"/>
      <c r="F59" s="36"/>
      <c r="G59" s="36"/>
      <c r="H59" s="38"/>
      <c r="I59" s="39"/>
      <c r="J59" s="38"/>
      <c r="K59" s="145"/>
      <c r="L59" s="568">
        <f>'COST SHARE YR 5'!K59</f>
        <v>0</v>
      </c>
      <c r="M59" s="24"/>
      <c r="O59" s="423" t="s">
        <v>248</v>
      </c>
      <c r="P59" s="424" t="s">
        <v>247</v>
      </c>
      <c r="Q59" s="424" t="s">
        <v>249</v>
      </c>
      <c r="R59" s="424" t="s">
        <v>250</v>
      </c>
      <c r="S59" s="424" t="s">
        <v>251</v>
      </c>
      <c r="T59" s="424" t="s">
        <v>252</v>
      </c>
      <c r="U59" s="424" t="s">
        <v>253</v>
      </c>
    </row>
    <row r="60" spans="1:21" ht="12" customHeight="1" thickTop="1">
      <c r="A60" s="142"/>
      <c r="B60" s="149">
        <v>2</v>
      </c>
      <c r="C60" s="38" t="s">
        <v>95</v>
      </c>
      <c r="D60" s="36"/>
      <c r="E60" s="36"/>
      <c r="F60" s="36"/>
      <c r="G60" s="36"/>
      <c r="H60" s="38"/>
      <c r="I60" s="39"/>
      <c r="J60" s="38"/>
      <c r="K60" s="145"/>
      <c r="L60" s="568">
        <f>'COST SHARE YR 5'!K60</f>
        <v>0</v>
      </c>
      <c r="M60" s="24"/>
      <c r="P60" s="174" t="str">
        <f>'YR 4'!P61</f>
        <v>Sub #1</v>
      </c>
      <c r="Q60" s="174" t="str">
        <f>'YR 4'!Q61</f>
        <v>Sub #2</v>
      </c>
      <c r="R60" s="174" t="str">
        <f>'YR 4'!R61</f>
        <v>Sub #3</v>
      </c>
      <c r="S60" s="174" t="str">
        <f>'YR 4'!S61</f>
        <v>Sub #4</v>
      </c>
      <c r="T60" s="174" t="str">
        <f>'YR 4'!T61</f>
        <v>Sub #5</v>
      </c>
      <c r="U60" s="15" t="s">
        <v>216</v>
      </c>
    </row>
    <row r="61" spans="1:21" ht="12" customHeight="1">
      <c r="A61" s="142"/>
      <c r="B61" s="149">
        <v>3</v>
      </c>
      <c r="C61" s="38" t="s">
        <v>96</v>
      </c>
      <c r="D61" s="36"/>
      <c r="E61" s="36"/>
      <c r="F61" s="36"/>
      <c r="G61" s="36"/>
      <c r="H61" s="38"/>
      <c r="I61" s="39"/>
      <c r="J61" s="38"/>
      <c r="K61" s="145"/>
      <c r="L61" s="568">
        <f>'COST SHARE YR 5'!K61</f>
        <v>0</v>
      </c>
      <c r="M61" s="24"/>
      <c r="N61" s="131">
        <v>61</v>
      </c>
      <c r="O61" s="428" t="s">
        <v>223</v>
      </c>
      <c r="P61" s="131">
        <f>'YR 4'!P62</f>
        <v>0</v>
      </c>
      <c r="Q61" s="150">
        <f>'YR 4'!Q62</f>
        <v>0</v>
      </c>
      <c r="R61" s="150">
        <f>'YR 4'!R62</f>
        <v>0</v>
      </c>
      <c r="S61" s="150">
        <f>'YR 4'!S62</f>
        <v>0</v>
      </c>
      <c r="T61" s="142">
        <f>'YR 4'!T62</f>
        <v>0</v>
      </c>
      <c r="U61" s="164">
        <f>SUM(U62:U63)</f>
        <v>0</v>
      </c>
    </row>
    <row r="62" spans="1:21" ht="12" customHeight="1">
      <c r="A62" s="142"/>
      <c r="B62" s="149">
        <v>4</v>
      </c>
      <c r="C62" s="38" t="s">
        <v>274</v>
      </c>
      <c r="D62" s="36"/>
      <c r="E62" s="36"/>
      <c r="F62" s="36"/>
      <c r="G62" s="36"/>
      <c r="H62" s="38"/>
      <c r="I62" s="39"/>
      <c r="J62" s="38"/>
      <c r="K62" s="145"/>
      <c r="L62" s="568">
        <f>'COST SHARE YR 5'!K62</f>
        <v>0</v>
      </c>
      <c r="M62" s="24"/>
      <c r="N62" s="131">
        <v>62</v>
      </c>
      <c r="O62" s="426" t="s">
        <v>145</v>
      </c>
      <c r="P62" s="168"/>
      <c r="Q62" s="168"/>
      <c r="R62" s="169"/>
      <c r="S62" s="169"/>
      <c r="T62" s="169"/>
      <c r="U62" s="166">
        <f>SUM(P62:T62)</f>
        <v>0</v>
      </c>
    </row>
    <row r="63" spans="1:21" ht="12" customHeight="1">
      <c r="A63" s="142"/>
      <c r="B63" s="149">
        <v>5</v>
      </c>
      <c r="C63" s="38" t="s">
        <v>260</v>
      </c>
      <c r="D63" s="36"/>
      <c r="E63" s="36"/>
      <c r="F63" s="36" t="s">
        <v>287</v>
      </c>
      <c r="G63" s="36"/>
      <c r="H63" s="38"/>
      <c r="I63" s="39"/>
      <c r="J63" s="38"/>
      <c r="K63" s="165">
        <f>U66</f>
        <v>0</v>
      </c>
      <c r="L63" s="568">
        <f>'COST SHARE YR 5'!K63</f>
        <v>0</v>
      </c>
      <c r="M63" s="24"/>
      <c r="N63" s="131">
        <v>63</v>
      </c>
      <c r="O63" s="426" t="s">
        <v>267</v>
      </c>
      <c r="P63" s="168"/>
      <c r="Q63" s="168"/>
      <c r="R63" s="169"/>
      <c r="S63" s="169"/>
      <c r="T63" s="169"/>
      <c r="U63" s="166">
        <f>SUM(P63:T63)</f>
        <v>0</v>
      </c>
    </row>
    <row r="64" spans="1:21" ht="12" customHeight="1" thickBot="1">
      <c r="A64" s="142"/>
      <c r="B64" s="149"/>
      <c r="C64" s="38"/>
      <c r="D64" s="36"/>
      <c r="E64" s="36"/>
      <c r="F64" s="36" t="s">
        <v>288</v>
      </c>
      <c r="G64" s="36"/>
      <c r="H64" s="38"/>
      <c r="I64" s="39"/>
      <c r="J64" s="38"/>
      <c r="K64" s="165">
        <f>U67</f>
        <v>0</v>
      </c>
      <c r="L64" s="568">
        <f>'COST SHARE YR 5'!K64</f>
        <v>0</v>
      </c>
      <c r="M64" s="24"/>
      <c r="N64" s="131">
        <v>64</v>
      </c>
      <c r="O64" s="426" t="s">
        <v>141</v>
      </c>
      <c r="P64" s="170">
        <f>SUM(P62:P63)</f>
        <v>0</v>
      </c>
      <c r="Q64" s="170">
        <f t="shared" ref="Q64:T64" si="6">SUM(Q62:Q63)</f>
        <v>0</v>
      </c>
      <c r="R64" s="170">
        <f t="shared" si="6"/>
        <v>0</v>
      </c>
      <c r="S64" s="170">
        <f t="shared" si="6"/>
        <v>0</v>
      </c>
      <c r="T64" s="170">
        <f t="shared" si="6"/>
        <v>0</v>
      </c>
      <c r="U64" s="166">
        <f>SUM(P64:T64)</f>
        <v>0</v>
      </c>
    </row>
    <row r="65" spans="1:21" ht="12" customHeight="1" thickBot="1">
      <c r="A65" s="142"/>
      <c r="B65" s="149"/>
      <c r="C65" s="38" t="s">
        <v>122</v>
      </c>
      <c r="D65" s="36"/>
      <c r="E65" s="36"/>
      <c r="F65" s="36"/>
      <c r="G65" s="36"/>
      <c r="H65" s="38"/>
      <c r="I65" s="39"/>
      <c r="J65" s="38"/>
      <c r="K65" s="66">
        <f>K63+K64</f>
        <v>0</v>
      </c>
      <c r="L65" s="568">
        <f>'COST SHARE YR 5'!K65</f>
        <v>0</v>
      </c>
      <c r="M65" s="24"/>
      <c r="N65" s="131">
        <v>65</v>
      </c>
      <c r="P65" s="163"/>
      <c r="Q65" s="163"/>
      <c r="R65" s="163"/>
      <c r="S65" s="163"/>
      <c r="T65" s="163"/>
      <c r="U65" s="163" t="s">
        <v>225</v>
      </c>
    </row>
    <row r="66" spans="1:21" ht="12" customHeight="1" thickBot="1">
      <c r="A66" s="142"/>
      <c r="B66" s="149">
        <v>6</v>
      </c>
      <c r="C66" s="38" t="s">
        <v>1</v>
      </c>
      <c r="D66" s="36"/>
      <c r="E66" s="36"/>
      <c r="F66" s="36"/>
      <c r="G66" s="36"/>
      <c r="H66" s="38"/>
      <c r="I66" s="39"/>
      <c r="J66" s="38"/>
      <c r="K66" s="145"/>
      <c r="L66" s="568">
        <f>'COST SHARE YR 5'!K66</f>
        <v>0</v>
      </c>
      <c r="M66" s="24"/>
      <c r="N66" s="131">
        <v>66</v>
      </c>
      <c r="O66" s="615" t="s">
        <v>217</v>
      </c>
      <c r="P66" s="246">
        <f>IF(AND('YR 1'!P67+'YR 2'!P66+'YR 3'!P67+'YR 4'!P67&lt;49999,'YR 1'!P67+'YR 2'!P66+'YR 3'!P67+'YR 4'!P67+'YR 5'!P64&lt;49999),P64,50000-'YR 1'!P67-'YR 2'!P66-'YR 3'!P67-'YR 4'!P67)</f>
        <v>0</v>
      </c>
      <c r="Q66" s="246">
        <f>IF(AND('YR 1'!Q67+'YR 2'!Q66+'YR 3'!Q67+'YR 4'!Q67&lt;94999,'YR 1'!Q67+'YR 2'!Q66+'YR 3'!Q67+'YR 4'!Q67+'YR 5'!Q64&lt;49999),Q64,50000-'YR 1'!Q67-'YR 2'!Q66-'YR 3'!Q67-'YR 4'!Q67)</f>
        <v>0</v>
      </c>
      <c r="R66" s="246">
        <f>IF(AND('YR 1'!R67+'YR 2'!R66+'YR 3'!R67+'YR 4'!R67&lt;49999,'YR 1'!R67+'YR 2'!R66+'YR 3'!R67+'YR 4'!R67+'YR 5'!R64&lt;49999),R64,50000-'YR 1'!R67-'YR 2'!R66-'YR 3'!R67-'YR 4'!R67)</f>
        <v>0</v>
      </c>
      <c r="S66" s="246">
        <f>IF(AND('YR 1'!S67+'YR 2'!S66+'YR 3'!S67+'YR 4'!S67&lt;49999,'YR 1'!S67+'YR 2'!S66+'YR 3'!S67+'YR 4'!S67+'YR 5'!S64&lt;49999),S64,50000-'YR 1'!S67-'YR 2'!S66-'YR 3'!S67-'YR 4'!S67)</f>
        <v>0</v>
      </c>
      <c r="T66" s="246">
        <f>IF(AND('YR 1'!T67+'YR 2'!T66+'YR 3'!T67+'YR 4'!T67&lt;49999,'YR 1'!T67+'YR 2'!T66+'YR 3'!T67+'YR 4'!T67+'YR 5'!T64&lt;49999),T64,50000-'YR 1'!T67-'YR 2'!T66-'YR 3'!T67-'YR 4'!T67)</f>
        <v>0</v>
      </c>
      <c r="U66" s="167">
        <f>SUM(P66:T66)</f>
        <v>0</v>
      </c>
    </row>
    <row r="67" spans="1:21" ht="12" customHeight="1" thickBot="1">
      <c r="A67" s="142"/>
      <c r="B67" s="149">
        <v>7</v>
      </c>
      <c r="C67" s="38" t="s">
        <v>113</v>
      </c>
      <c r="D67" s="36"/>
      <c r="E67" s="36"/>
      <c r="F67" s="28" t="s">
        <v>39</v>
      </c>
      <c r="G67" s="36"/>
      <c r="H67" s="38"/>
      <c r="I67" s="39"/>
      <c r="J67" s="38"/>
      <c r="K67" s="75">
        <f>IF(H34&gt;0,Rates!C16*B34,0)+IF(I34&gt;0,Rates!B16*'YR 1'!B34,0)+IF('YR 1'!J34&gt;0,Rates!D16*'YR 1'!B34,0)</f>
        <v>0</v>
      </c>
      <c r="L67" s="568">
        <f>'COST SHARE YR 5'!K67</f>
        <v>0</v>
      </c>
      <c r="M67" s="24"/>
      <c r="N67" s="427">
        <v>67</v>
      </c>
      <c r="O67" s="425" t="s">
        <v>159</v>
      </c>
      <c r="P67" s="162">
        <f>P64-P66</f>
        <v>0</v>
      </c>
      <c r="Q67" s="162">
        <f>Q64-Q66</f>
        <v>0</v>
      </c>
      <c r="R67" s="171">
        <f>R64-R66</f>
        <v>0</v>
      </c>
      <c r="S67" s="171">
        <f t="shared" ref="S67:T67" si="7">S64-S66</f>
        <v>0</v>
      </c>
      <c r="T67" s="171">
        <f t="shared" si="7"/>
        <v>0</v>
      </c>
      <c r="U67" s="167">
        <f>SUM(P67:T67)</f>
        <v>0</v>
      </c>
    </row>
    <row r="68" spans="1:21" ht="12" customHeight="1" thickBot="1">
      <c r="A68" s="115"/>
      <c r="B68" s="21"/>
      <c r="C68" s="21" t="s">
        <v>97</v>
      </c>
      <c r="D68" s="33"/>
      <c r="E68" s="33"/>
      <c r="F68" s="33"/>
      <c r="G68" s="36"/>
      <c r="H68" s="38"/>
      <c r="I68" s="39"/>
      <c r="J68" s="38"/>
      <c r="K68" s="66">
        <f>SUM(K59+K60+K61+K62+K63+K64+K66+K67)</f>
        <v>0</v>
      </c>
      <c r="L68" s="616">
        <f>'COST SHARE YR 5'!K68</f>
        <v>0</v>
      </c>
      <c r="M68" s="24"/>
      <c r="P68" s="245">
        <f>SUM(P66:P67)</f>
        <v>0</v>
      </c>
      <c r="Q68" s="245">
        <f t="shared" ref="Q68:T68" si="8">SUM(Q66:Q67)</f>
        <v>0</v>
      </c>
      <c r="R68" s="245">
        <f t="shared" si="8"/>
        <v>0</v>
      </c>
      <c r="S68" s="245">
        <f t="shared" si="8"/>
        <v>0</v>
      </c>
      <c r="T68" s="245">
        <f t="shared" si="8"/>
        <v>0</v>
      </c>
      <c r="U68" s="245">
        <f>SUM(P68:T68)</f>
        <v>0</v>
      </c>
    </row>
    <row r="69" spans="1:21" ht="12" customHeight="1" thickBot="1">
      <c r="A69" s="256" t="s">
        <v>98</v>
      </c>
      <c r="B69" s="257" t="s">
        <v>99</v>
      </c>
      <c r="C69" s="257"/>
      <c r="D69" s="260"/>
      <c r="E69" s="260"/>
      <c r="F69" s="261"/>
      <c r="G69" s="143"/>
      <c r="H69" s="38"/>
      <c r="I69" s="39"/>
      <c r="J69" s="38"/>
      <c r="K69" s="552">
        <f>SUM(K68+K57+K51+K47+K40)</f>
        <v>0</v>
      </c>
      <c r="L69" s="492">
        <f>'COST SHARE YR 5'!K69</f>
        <v>0</v>
      </c>
      <c r="M69" s="24"/>
      <c r="P69" s="163"/>
      <c r="Q69" s="163"/>
      <c r="R69" s="163"/>
      <c r="S69" s="163"/>
      <c r="T69" s="163"/>
      <c r="U69" s="163"/>
    </row>
    <row r="70" spans="1:21" ht="12" customHeight="1" thickBot="1">
      <c r="A70" s="256" t="s">
        <v>100</v>
      </c>
      <c r="B70" s="257" t="s">
        <v>101</v>
      </c>
      <c r="C70" s="257"/>
      <c r="D70" s="260"/>
      <c r="E70" s="260"/>
      <c r="F70" s="261"/>
      <c r="G70" s="40"/>
      <c r="H70" s="41"/>
      <c r="J70" s="15"/>
      <c r="K70" s="161"/>
      <c r="L70" s="479"/>
      <c r="M70" s="24"/>
    </row>
    <row r="71" spans="1:21" ht="12" customHeight="1" thickBot="1">
      <c r="D71" s="43">
        <f>Rates!B26</f>
        <v>0.49</v>
      </c>
      <c r="E71" s="17"/>
      <c r="F71" s="67">
        <f>IF(M71=1,K69-K47-K67-K64, K69-K47-K57-K67-K64)</f>
        <v>0</v>
      </c>
      <c r="G71" s="25"/>
      <c r="H71" s="42"/>
      <c r="J71" s="15"/>
      <c r="K71" s="75">
        <f>F71*Rates!B26</f>
        <v>0</v>
      </c>
      <c r="L71" s="568">
        <f>'COST SHARE YR 5'!K71</f>
        <v>0</v>
      </c>
      <c r="M71" s="24"/>
      <c r="P71" s="152"/>
    </row>
    <row r="72" spans="1:21" ht="12" customHeight="1" thickBot="1">
      <c r="B72" s="37" t="s">
        <v>102</v>
      </c>
      <c r="D72" s="17"/>
      <c r="E72" s="17"/>
      <c r="F72" s="26"/>
      <c r="G72" s="151"/>
      <c r="H72" s="24"/>
      <c r="J72" s="15"/>
      <c r="K72" s="75">
        <f>K71</f>
        <v>0</v>
      </c>
      <c r="L72" s="568">
        <f>'COST SHARE YR 5'!K72</f>
        <v>0</v>
      </c>
    </row>
    <row r="73" spans="1:21" ht="12" customHeight="1" thickBot="1">
      <c r="A73" s="256" t="s">
        <v>103</v>
      </c>
      <c r="B73" s="257" t="s">
        <v>104</v>
      </c>
      <c r="C73" s="257"/>
      <c r="D73" s="260"/>
      <c r="E73" s="260"/>
      <c r="F73" s="261"/>
      <c r="G73" s="116"/>
      <c r="H73" s="21"/>
      <c r="I73" s="39"/>
      <c r="J73" s="38"/>
      <c r="K73" s="66">
        <f>K72+K69</f>
        <v>0</v>
      </c>
      <c r="L73" s="568">
        <f>'COST SHARE YR 5'!K73</f>
        <v>0</v>
      </c>
      <c r="M73" s="24"/>
      <c r="O73" s="206"/>
      <c r="P73" s="207"/>
    </row>
    <row r="74" spans="1:21" ht="12" customHeight="1" thickBot="1">
      <c r="A74" s="553" t="s">
        <v>105</v>
      </c>
      <c r="B74" s="554" t="s">
        <v>106</v>
      </c>
      <c r="C74" s="554"/>
      <c r="D74" s="555"/>
      <c r="E74" s="555"/>
      <c r="F74" s="555"/>
      <c r="G74" s="555"/>
      <c r="H74" s="556"/>
      <c r="I74" s="39"/>
      <c r="J74" s="38"/>
      <c r="K74" s="625">
        <f>L74</f>
        <v>0</v>
      </c>
      <c r="L74" s="568">
        <f>'COST SHARE YR 5'!K75</f>
        <v>0</v>
      </c>
      <c r="M74" s="24"/>
      <c r="O74" s="694" t="s">
        <v>156</v>
      </c>
      <c r="P74" s="694"/>
    </row>
    <row r="75" spans="1:21" ht="12" customHeight="1" thickBot="1">
      <c r="A75" s="256" t="s">
        <v>107</v>
      </c>
      <c r="B75" s="257" t="s">
        <v>108</v>
      </c>
      <c r="C75" s="257"/>
      <c r="D75" s="261"/>
      <c r="E75" s="19"/>
      <c r="F75" s="19"/>
      <c r="G75" s="19"/>
      <c r="H75" s="10"/>
      <c r="I75" s="39"/>
      <c r="J75" s="38"/>
      <c r="K75" s="238">
        <f>K73+K74</f>
        <v>0</v>
      </c>
      <c r="L75" s="24"/>
      <c r="M75" s="24"/>
      <c r="O75" s="225" t="s">
        <v>153</v>
      </c>
      <c r="P75" s="226"/>
    </row>
    <row r="76" spans="1:21" ht="12" customHeight="1">
      <c r="A76" s="15"/>
      <c r="K76" s="15"/>
      <c r="O76" s="225" t="s">
        <v>157</v>
      </c>
      <c r="P76" s="227">
        <f>U63</f>
        <v>0</v>
      </c>
    </row>
    <row r="77" spans="1:21" ht="12" customHeight="1" thickBot="1">
      <c r="A77" s="15"/>
      <c r="K77" s="15"/>
      <c r="O77" s="225" t="s">
        <v>214</v>
      </c>
      <c r="P77" s="227">
        <f>P75+P76</f>
        <v>0</v>
      </c>
    </row>
    <row r="78" spans="1:21" ht="12" customHeight="1" thickBot="1">
      <c r="A78" s="15"/>
      <c r="G78" s="703" t="s">
        <v>144</v>
      </c>
      <c r="H78" s="704"/>
      <c r="I78" s="704"/>
      <c r="J78" s="705"/>
      <c r="K78" s="190">
        <f>SUM(K69-U63)</f>
        <v>0</v>
      </c>
      <c r="O78" s="228" t="s">
        <v>215</v>
      </c>
      <c r="P78" s="229">
        <f>P77-K47-K67-K64-K57</f>
        <v>0</v>
      </c>
    </row>
    <row r="79" spans="1:21" ht="12" customHeight="1">
      <c r="A79" s="15"/>
      <c r="J79" s="147" t="s">
        <v>140</v>
      </c>
      <c r="K79" s="15"/>
      <c r="O79" s="225" t="s">
        <v>154</v>
      </c>
      <c r="P79" s="227">
        <f>P78*0.49</f>
        <v>0</v>
      </c>
    </row>
    <row r="80" spans="1:21" ht="12" customHeight="1">
      <c r="A80" s="15"/>
      <c r="K80" s="15"/>
      <c r="O80" s="225" t="s">
        <v>155</v>
      </c>
      <c r="P80" s="227">
        <f>P75+P79+P76</f>
        <v>0</v>
      </c>
    </row>
    <row r="81" spans="11:11" ht="12" customHeight="1">
      <c r="K81" s="15"/>
    </row>
    <row r="82" spans="11:11" ht="12" customHeight="1">
      <c r="K82" s="15"/>
    </row>
    <row r="83" spans="11:11" ht="12" customHeight="1">
      <c r="K83" s="15"/>
    </row>
    <row r="84" spans="11:11" ht="12" customHeight="1">
      <c r="K84" s="15"/>
    </row>
    <row r="85" spans="11:11" ht="12" customHeight="1">
      <c r="K85" s="15"/>
    </row>
    <row r="86" spans="11:11" ht="12" customHeight="1">
      <c r="K86" s="15"/>
    </row>
    <row r="87" spans="11:11" ht="12" customHeight="1">
      <c r="K87" s="15"/>
    </row>
    <row r="88" spans="11:11" ht="12" customHeight="1">
      <c r="K88" s="15"/>
    </row>
    <row r="89" spans="11:11" ht="12" customHeight="1">
      <c r="K89" s="15"/>
    </row>
    <row r="90" spans="11:11" ht="12" customHeight="1">
      <c r="K90" s="15"/>
    </row>
    <row r="91" spans="11:11" ht="12" customHeight="1">
      <c r="K91" s="15"/>
    </row>
    <row r="92" spans="11:11" ht="12" customHeight="1">
      <c r="K92" s="15"/>
    </row>
    <row r="93" spans="11:11" ht="12" customHeight="1">
      <c r="K93" s="15"/>
    </row>
    <row r="94" spans="11:11" ht="12" customHeight="1">
      <c r="K94" s="15"/>
    </row>
    <row r="95" spans="11:11" ht="12" customHeight="1">
      <c r="K95" s="15"/>
    </row>
    <row r="96" spans="11:11" ht="12" customHeight="1">
      <c r="K96" s="15"/>
    </row>
    <row r="97" spans="11:11" ht="12" customHeight="1">
      <c r="K97" s="15"/>
    </row>
    <row r="98" spans="11:11" ht="12" customHeight="1">
      <c r="K98" s="15"/>
    </row>
    <row r="99" spans="11:11" ht="12" customHeight="1">
      <c r="K99" s="15"/>
    </row>
    <row r="100" spans="11:11" ht="12" customHeight="1">
      <c r="K100" s="15"/>
    </row>
    <row r="101" spans="11:11" ht="12" customHeight="1">
      <c r="K101" s="15"/>
    </row>
    <row r="102" spans="11:11" ht="12" customHeight="1">
      <c r="K102" s="15"/>
    </row>
    <row r="103" spans="11:11" ht="12" customHeight="1">
      <c r="K103" s="15"/>
    </row>
    <row r="104" spans="11:11" ht="12" customHeight="1">
      <c r="K104" s="15"/>
    </row>
    <row r="105" spans="11:11" ht="12" customHeight="1">
      <c r="K105" s="15"/>
    </row>
    <row r="106" spans="11:11" ht="12" customHeight="1">
      <c r="K106" s="15"/>
    </row>
    <row r="107" spans="11:11" ht="12" customHeight="1">
      <c r="K107" s="15"/>
    </row>
    <row r="108" spans="11:11" ht="12" customHeight="1">
      <c r="K108" s="15"/>
    </row>
    <row r="109" spans="11:11" ht="12" customHeight="1">
      <c r="K109" s="15"/>
    </row>
    <row r="110" spans="11:11" ht="12" customHeight="1">
      <c r="K110" s="15"/>
    </row>
    <row r="111" spans="11:11" ht="12" customHeight="1">
      <c r="K111" s="15"/>
    </row>
    <row r="112" spans="11:11" ht="12" customHeight="1">
      <c r="K112" s="15"/>
    </row>
    <row r="113" spans="11:11" ht="12" customHeight="1">
      <c r="K113" s="15"/>
    </row>
    <row r="114" spans="11:11" ht="12" customHeight="1">
      <c r="K114" s="15"/>
    </row>
    <row r="115" spans="11:11" ht="12" customHeight="1">
      <c r="K115" s="15"/>
    </row>
    <row r="116" spans="11:11" ht="12" customHeight="1">
      <c r="K116" s="15"/>
    </row>
    <row r="117" spans="11:11" ht="12" customHeight="1">
      <c r="K117" s="15"/>
    </row>
    <row r="118" spans="11:11" ht="12" customHeight="1">
      <c r="K118" s="15"/>
    </row>
    <row r="119" spans="11:11" ht="12" customHeight="1">
      <c r="K119" s="15"/>
    </row>
    <row r="120" spans="11:11" ht="12" customHeight="1">
      <c r="K120" s="15"/>
    </row>
    <row r="121" spans="11:11" ht="12" customHeight="1">
      <c r="K121" s="15"/>
    </row>
    <row r="122" spans="11:11" ht="12" customHeight="1">
      <c r="K122" s="15"/>
    </row>
    <row r="123" spans="11:11" ht="12" customHeight="1">
      <c r="K123" s="15"/>
    </row>
    <row r="124" spans="11:11" ht="12" customHeight="1">
      <c r="K124" s="15"/>
    </row>
    <row r="125" spans="11:11" ht="12" customHeight="1">
      <c r="K125" s="15"/>
    </row>
    <row r="126" spans="11:11" ht="12" customHeight="1">
      <c r="K126" s="15"/>
    </row>
    <row r="127" spans="11:11" ht="12" customHeight="1">
      <c r="K127" s="15"/>
    </row>
    <row r="128" spans="11:11" ht="12" customHeight="1">
      <c r="K128" s="15"/>
    </row>
    <row r="129" spans="11:11" ht="12" customHeight="1">
      <c r="K129" s="15"/>
    </row>
    <row r="130" spans="11:11" ht="12" customHeight="1">
      <c r="K130" s="15"/>
    </row>
    <row r="131" spans="11:11" ht="12" customHeight="1">
      <c r="K131" s="15"/>
    </row>
    <row r="132" spans="11:11" ht="12" customHeight="1">
      <c r="K132" s="15"/>
    </row>
    <row r="133" spans="11:11" ht="12" customHeight="1">
      <c r="K133" s="15"/>
    </row>
    <row r="134" spans="11:11" ht="12" customHeight="1">
      <c r="K134" s="15"/>
    </row>
    <row r="135" spans="11:11" ht="12" customHeight="1">
      <c r="K135" s="15"/>
    </row>
    <row r="136" spans="11:11" ht="12" customHeight="1">
      <c r="K136" s="15"/>
    </row>
    <row r="137" spans="11:11" ht="12" customHeight="1">
      <c r="K137" s="15"/>
    </row>
    <row r="138" spans="11:11" ht="12" customHeight="1">
      <c r="K138" s="15"/>
    </row>
    <row r="139" spans="11:11" ht="12" customHeight="1">
      <c r="K139" s="15"/>
    </row>
    <row r="140" spans="11:11" ht="12" customHeight="1">
      <c r="K140" s="15"/>
    </row>
    <row r="141" spans="11:11" ht="12" customHeight="1">
      <c r="K141" s="15"/>
    </row>
    <row r="142" spans="11:11" ht="12" customHeight="1">
      <c r="K142" s="15"/>
    </row>
    <row r="143" spans="11:11" ht="12" customHeight="1">
      <c r="K143" s="15"/>
    </row>
    <row r="144" spans="11:11" ht="12" customHeight="1">
      <c r="K144" s="15"/>
    </row>
    <row r="145" spans="11:11" ht="12" customHeight="1">
      <c r="K145" s="15"/>
    </row>
    <row r="146" spans="11:11" ht="12" customHeight="1">
      <c r="K146" s="15"/>
    </row>
    <row r="147" spans="11:11" ht="12" customHeight="1">
      <c r="K147" s="15"/>
    </row>
    <row r="148" spans="11:11" ht="12" customHeight="1">
      <c r="K148" s="15"/>
    </row>
    <row r="149" spans="11:11" ht="12" customHeight="1">
      <c r="K149" s="15"/>
    </row>
    <row r="150" spans="11:11" ht="12" customHeight="1">
      <c r="K150" s="15"/>
    </row>
    <row r="151" spans="11:11" ht="12" customHeight="1">
      <c r="K151" s="15"/>
    </row>
    <row r="152" spans="11:11" ht="12" customHeight="1">
      <c r="K152" s="15"/>
    </row>
    <row r="153" spans="11:11" ht="12" customHeight="1">
      <c r="K153" s="15"/>
    </row>
    <row r="154" spans="11:11" ht="12" customHeight="1">
      <c r="K154" s="15"/>
    </row>
    <row r="155" spans="11:11" ht="12" customHeight="1">
      <c r="K155" s="15"/>
    </row>
    <row r="156" spans="11:11" ht="12" customHeight="1">
      <c r="K156" s="15"/>
    </row>
    <row r="157" spans="11:11" ht="12" customHeight="1">
      <c r="K157" s="15"/>
    </row>
    <row r="158" spans="11:11" ht="12" customHeight="1">
      <c r="K158" s="15"/>
    </row>
    <row r="159" spans="11:11" ht="12" customHeight="1">
      <c r="K159" s="15"/>
    </row>
    <row r="160" spans="11:11" ht="12" customHeight="1">
      <c r="K160" s="15"/>
    </row>
    <row r="161" spans="11:11" ht="12" customHeight="1">
      <c r="K161" s="15"/>
    </row>
    <row r="162" spans="11:11" ht="12" customHeight="1">
      <c r="K162" s="15"/>
    </row>
    <row r="163" spans="11:11" ht="12" customHeight="1">
      <c r="K163" s="15"/>
    </row>
    <row r="164" spans="11:11" ht="12" customHeight="1">
      <c r="K164" s="15"/>
    </row>
    <row r="165" spans="11:11" ht="12" customHeight="1">
      <c r="K165" s="15"/>
    </row>
    <row r="166" spans="11:11" ht="12" customHeight="1">
      <c r="K166" s="15"/>
    </row>
    <row r="167" spans="11:11" ht="12" customHeight="1">
      <c r="K167" s="15"/>
    </row>
    <row r="168" spans="11:11" ht="12" customHeight="1">
      <c r="K168" s="15"/>
    </row>
    <row r="169" spans="11:11" ht="12" customHeight="1">
      <c r="K169" s="15"/>
    </row>
    <row r="170" spans="11:11" ht="12" customHeight="1">
      <c r="K170" s="15"/>
    </row>
    <row r="171" spans="11:11" ht="12" customHeight="1">
      <c r="K171" s="15"/>
    </row>
    <row r="172" spans="11:11" ht="12" customHeight="1">
      <c r="K172" s="15"/>
    </row>
    <row r="173" spans="11:11" ht="12" customHeight="1">
      <c r="K173" s="15"/>
    </row>
    <row r="174" spans="11:11" ht="12" customHeight="1">
      <c r="K174" s="15"/>
    </row>
    <row r="175" spans="11:11" ht="12" customHeight="1">
      <c r="K175" s="15"/>
    </row>
    <row r="176" spans="11:11" ht="12" customHeight="1">
      <c r="K176" s="15"/>
    </row>
    <row r="177" spans="11:11" ht="12" customHeight="1">
      <c r="K177" s="15"/>
    </row>
    <row r="178" spans="11:11" ht="12" customHeight="1">
      <c r="K178" s="15"/>
    </row>
    <row r="179" spans="11:11" ht="12" customHeight="1">
      <c r="K179" s="15"/>
    </row>
    <row r="180" spans="11:11" ht="12" customHeight="1">
      <c r="K180" s="15"/>
    </row>
    <row r="181" spans="11:11" ht="12" customHeight="1">
      <c r="K181" s="15"/>
    </row>
    <row r="182" spans="11:11" ht="12" customHeight="1">
      <c r="K182" s="15"/>
    </row>
    <row r="183" spans="11:11" ht="12" customHeight="1">
      <c r="K183" s="15"/>
    </row>
    <row r="184" spans="11:11" ht="12" customHeight="1">
      <c r="K184" s="15"/>
    </row>
    <row r="185" spans="11:11" ht="12" customHeight="1">
      <c r="K185" s="15"/>
    </row>
    <row r="186" spans="11:11" ht="12" customHeight="1">
      <c r="K186" s="15"/>
    </row>
    <row r="187" spans="11:11" ht="12" customHeight="1">
      <c r="K187" s="15"/>
    </row>
    <row r="188" spans="11:11" ht="12" customHeight="1">
      <c r="K188" s="15"/>
    </row>
    <row r="189" spans="11:11" ht="12" customHeight="1">
      <c r="K189" s="15"/>
    </row>
    <row r="190" spans="11:11" ht="12" customHeight="1">
      <c r="K190" s="15"/>
    </row>
    <row r="191" spans="11:11" ht="12" customHeight="1">
      <c r="K191" s="15"/>
    </row>
    <row r="192" spans="11:11" ht="12" customHeight="1">
      <c r="K192" s="15"/>
    </row>
    <row r="193" spans="11:11" ht="12" customHeight="1">
      <c r="K193" s="15"/>
    </row>
    <row r="194" spans="11:11" ht="12" customHeight="1">
      <c r="K194" s="15"/>
    </row>
    <row r="195" spans="11:11" ht="12" customHeight="1">
      <c r="K195" s="15"/>
    </row>
    <row r="196" spans="11:11" ht="12" customHeight="1">
      <c r="K196" s="15"/>
    </row>
    <row r="197" spans="11:11" ht="12" customHeight="1">
      <c r="K197" s="15"/>
    </row>
    <row r="198" spans="11:11" ht="12" customHeight="1">
      <c r="K198" s="15"/>
    </row>
    <row r="199" spans="11:11" ht="12" customHeight="1">
      <c r="K199" s="15"/>
    </row>
    <row r="200" spans="11:11" ht="12" customHeight="1">
      <c r="K200" s="15"/>
    </row>
    <row r="201" spans="11:11" ht="12" customHeight="1">
      <c r="K201" s="15"/>
    </row>
    <row r="202" spans="11:11" ht="12" customHeight="1">
      <c r="K202" s="15"/>
    </row>
    <row r="203" spans="11:11" ht="12" customHeight="1">
      <c r="K203" s="15"/>
    </row>
    <row r="204" spans="11:11" ht="12" customHeight="1">
      <c r="K204" s="15"/>
    </row>
    <row r="205" spans="11:11" ht="12" customHeight="1">
      <c r="K205" s="15"/>
    </row>
    <row r="206" spans="11:11" ht="12" customHeight="1">
      <c r="K206" s="15"/>
    </row>
    <row r="207" spans="11:11" ht="12" customHeight="1">
      <c r="K207" s="15"/>
    </row>
    <row r="208" spans="11:11" ht="12" customHeight="1">
      <c r="K208" s="15"/>
    </row>
    <row r="209" spans="11:11" ht="12" customHeight="1">
      <c r="K209" s="15"/>
    </row>
    <row r="210" spans="11:11" ht="12" customHeight="1">
      <c r="K210" s="15"/>
    </row>
    <row r="211" spans="11:11" ht="12" customHeight="1">
      <c r="K211" s="15"/>
    </row>
    <row r="212" spans="11:11" ht="12" customHeight="1">
      <c r="K212" s="15"/>
    </row>
    <row r="213" spans="11:11" ht="12" customHeight="1">
      <c r="K213" s="15"/>
    </row>
    <row r="214" spans="11:11" ht="12" customHeight="1">
      <c r="K214" s="15"/>
    </row>
    <row r="215" spans="11:11" ht="12" customHeight="1">
      <c r="K215" s="15"/>
    </row>
    <row r="216" spans="11:11" ht="12" customHeight="1">
      <c r="K216" s="15"/>
    </row>
    <row r="217" spans="11:11" ht="12" customHeight="1">
      <c r="K217" s="15"/>
    </row>
    <row r="218" spans="11:11" ht="12" customHeight="1">
      <c r="K218" s="15"/>
    </row>
    <row r="219" spans="11:11" ht="12" customHeight="1">
      <c r="K219" s="15"/>
    </row>
    <row r="220" spans="11:11" ht="12" customHeight="1">
      <c r="K220" s="15"/>
    </row>
    <row r="221" spans="11:11" ht="12" customHeight="1">
      <c r="K221" s="15"/>
    </row>
    <row r="222" spans="11:11" ht="12" customHeight="1">
      <c r="K222" s="15"/>
    </row>
    <row r="223" spans="11:11" ht="12" customHeight="1">
      <c r="K223" s="15"/>
    </row>
    <row r="224" spans="11:11" ht="12" customHeight="1">
      <c r="K224" s="15"/>
    </row>
    <row r="225" spans="11:11" ht="12" customHeight="1">
      <c r="K225" s="15"/>
    </row>
    <row r="226" spans="11:11" ht="12" customHeight="1">
      <c r="K226" s="15"/>
    </row>
    <row r="227" spans="11:11" ht="12" customHeight="1">
      <c r="K227" s="15"/>
    </row>
    <row r="228" spans="11:11" ht="12" customHeight="1">
      <c r="K228" s="15"/>
    </row>
    <row r="229" spans="11:11" ht="12" customHeight="1">
      <c r="K229" s="15"/>
    </row>
    <row r="230" spans="11:11" ht="12" customHeight="1">
      <c r="K230" s="15"/>
    </row>
    <row r="231" spans="11:11" ht="12" customHeight="1">
      <c r="K231" s="15"/>
    </row>
    <row r="232" spans="11:11" ht="12" customHeight="1">
      <c r="K232" s="15"/>
    </row>
    <row r="233" spans="11:11" ht="12" customHeight="1">
      <c r="K233" s="15"/>
    </row>
    <row r="234" spans="11:11" ht="12" customHeight="1">
      <c r="K234" s="15"/>
    </row>
    <row r="235" spans="11:11" ht="12" customHeight="1">
      <c r="K235" s="15"/>
    </row>
    <row r="236" spans="11:11" ht="12" customHeight="1">
      <c r="K236" s="15"/>
    </row>
    <row r="237" spans="11:11" ht="12" customHeight="1">
      <c r="K237" s="15"/>
    </row>
    <row r="238" spans="11:11" ht="12" customHeight="1">
      <c r="K238" s="15"/>
    </row>
    <row r="239" spans="11:11" ht="12" customHeight="1">
      <c r="K239" s="15"/>
    </row>
    <row r="240" spans="11:11" ht="12" customHeight="1">
      <c r="K240" s="15"/>
    </row>
    <row r="241" spans="11:11" ht="12" customHeight="1">
      <c r="K241" s="15"/>
    </row>
    <row r="242" spans="11:11" ht="12" customHeight="1">
      <c r="K242" s="15"/>
    </row>
    <row r="243" spans="11:11" ht="12" customHeight="1">
      <c r="K243" s="15"/>
    </row>
    <row r="244" spans="11:11" ht="12" customHeight="1">
      <c r="K244" s="15"/>
    </row>
    <row r="245" spans="11:11" ht="12" customHeight="1">
      <c r="K245" s="15"/>
    </row>
    <row r="246" spans="11:11" ht="12" customHeight="1">
      <c r="K246" s="15"/>
    </row>
    <row r="247" spans="11:11" ht="12" customHeight="1">
      <c r="K247" s="15"/>
    </row>
    <row r="248" spans="11:11" ht="12" customHeight="1">
      <c r="K248" s="15"/>
    </row>
    <row r="249" spans="11:11" ht="12" customHeight="1">
      <c r="K249" s="15"/>
    </row>
    <row r="250" spans="11:11" ht="12" customHeight="1">
      <c r="K250" s="15"/>
    </row>
    <row r="251" spans="11:11" ht="12" customHeight="1">
      <c r="K251" s="15"/>
    </row>
    <row r="252" spans="11:11" ht="12" customHeight="1">
      <c r="K252" s="15"/>
    </row>
    <row r="253" spans="11:11" ht="12" customHeight="1">
      <c r="K253" s="15"/>
    </row>
    <row r="254" spans="11:11" ht="12" customHeight="1">
      <c r="K254" s="15"/>
    </row>
    <row r="255" spans="11:11" ht="12" customHeight="1">
      <c r="K255" s="15"/>
    </row>
    <row r="256" spans="11:11" ht="12" customHeight="1">
      <c r="K256" s="15"/>
    </row>
    <row r="257" spans="11:11" ht="12" customHeight="1">
      <c r="K257" s="15"/>
    </row>
    <row r="258" spans="11:11" ht="12" customHeight="1">
      <c r="K258" s="15"/>
    </row>
    <row r="259" spans="11:11" ht="12" customHeight="1">
      <c r="K259" s="15"/>
    </row>
    <row r="260" spans="11:11" ht="12" customHeight="1">
      <c r="K260" s="15"/>
    </row>
    <row r="261" spans="11:11" ht="12" customHeight="1">
      <c r="K261" s="15"/>
    </row>
    <row r="262" spans="11:11" ht="12" customHeight="1">
      <c r="K262" s="15"/>
    </row>
    <row r="263" spans="11:11" ht="12" customHeight="1">
      <c r="K263" s="15"/>
    </row>
    <row r="264" spans="11:11" ht="12" customHeight="1">
      <c r="K264" s="15"/>
    </row>
    <row r="265" spans="11:11" ht="12" customHeight="1">
      <c r="K265" s="15"/>
    </row>
    <row r="266" spans="11:11" ht="12" customHeight="1">
      <c r="K266" s="15"/>
    </row>
    <row r="267" spans="11:11" ht="12" customHeight="1">
      <c r="K267" s="15"/>
    </row>
    <row r="268" spans="11:11" ht="12" customHeight="1">
      <c r="K268" s="15"/>
    </row>
    <row r="269" spans="11:11" ht="12" customHeight="1">
      <c r="K269" s="15"/>
    </row>
    <row r="270" spans="11:11" ht="12" customHeight="1">
      <c r="K270" s="15"/>
    </row>
    <row r="271" spans="11:11" ht="12" customHeight="1">
      <c r="K271" s="15"/>
    </row>
    <row r="272" spans="11:11" ht="12" customHeight="1">
      <c r="K272" s="15"/>
    </row>
    <row r="273" spans="11:11" ht="12" customHeight="1">
      <c r="K273" s="15"/>
    </row>
    <row r="274" spans="11:11" ht="12" customHeight="1">
      <c r="K274" s="15"/>
    </row>
    <row r="275" spans="11:11" ht="12" customHeight="1">
      <c r="K275" s="15"/>
    </row>
    <row r="276" spans="11:11" ht="12" customHeight="1">
      <c r="K276" s="15"/>
    </row>
    <row r="277" spans="11:11" ht="12" customHeight="1">
      <c r="K277" s="15"/>
    </row>
    <row r="278" spans="11:11" ht="12" customHeight="1">
      <c r="K278" s="15"/>
    </row>
    <row r="279" spans="11:11" ht="12" customHeight="1">
      <c r="K279" s="15"/>
    </row>
    <row r="280" spans="11:11" ht="12" customHeight="1">
      <c r="K280" s="15"/>
    </row>
    <row r="281" spans="11:11" ht="12" customHeight="1">
      <c r="K281" s="15"/>
    </row>
    <row r="282" spans="11:11" ht="12" customHeight="1">
      <c r="K282" s="15"/>
    </row>
    <row r="283" spans="11:11" ht="12" customHeight="1">
      <c r="K283" s="15"/>
    </row>
    <row r="284" spans="11:11" ht="12" customHeight="1">
      <c r="K284" s="15"/>
    </row>
    <row r="285" spans="11:11" ht="12" customHeight="1">
      <c r="K285" s="15"/>
    </row>
    <row r="286" spans="11:11" ht="12" customHeight="1">
      <c r="K286" s="15"/>
    </row>
    <row r="287" spans="11:11" ht="12" customHeight="1">
      <c r="K287" s="15"/>
    </row>
    <row r="288" spans="11:11" ht="12" customHeight="1">
      <c r="K288" s="15"/>
    </row>
    <row r="289" spans="11:11" ht="12" customHeight="1">
      <c r="K289" s="15"/>
    </row>
    <row r="290" spans="11:11" ht="12" customHeight="1">
      <c r="K290" s="15"/>
    </row>
    <row r="291" spans="11:11" ht="12" customHeight="1">
      <c r="K291" s="15"/>
    </row>
    <row r="292" spans="11:11" ht="12" customHeight="1">
      <c r="K292" s="15"/>
    </row>
    <row r="293" spans="11:11" ht="12" customHeight="1">
      <c r="K293" s="15"/>
    </row>
    <row r="294" spans="11:11" ht="12" customHeight="1">
      <c r="K294" s="15"/>
    </row>
    <row r="295" spans="11:11" ht="12" customHeight="1">
      <c r="K295" s="15"/>
    </row>
    <row r="296" spans="11:11" ht="12" customHeight="1">
      <c r="K296" s="15"/>
    </row>
    <row r="297" spans="11:11" ht="12" customHeight="1">
      <c r="K297" s="15"/>
    </row>
    <row r="298" spans="11:11" ht="12" customHeight="1">
      <c r="K298" s="15"/>
    </row>
    <row r="299" spans="11:11" ht="12" customHeight="1">
      <c r="K299" s="15"/>
    </row>
    <row r="300" spans="11:11" ht="12" customHeight="1">
      <c r="K300" s="15"/>
    </row>
    <row r="301" spans="11:11" ht="12" customHeight="1">
      <c r="K301" s="15"/>
    </row>
    <row r="302" spans="11:11" ht="12" customHeight="1">
      <c r="K302" s="15"/>
    </row>
    <row r="303" spans="11:11" ht="12" customHeight="1">
      <c r="K303" s="15"/>
    </row>
    <row r="304" spans="11:11" ht="12" customHeight="1">
      <c r="K304" s="15"/>
    </row>
    <row r="305" spans="11:11" ht="12" customHeight="1">
      <c r="K305" s="15"/>
    </row>
    <row r="306" spans="11:11" ht="12" customHeight="1">
      <c r="K306" s="15"/>
    </row>
    <row r="307" spans="11:11" ht="12" customHeight="1">
      <c r="K307" s="15"/>
    </row>
    <row r="308" spans="11:11" ht="12" customHeight="1">
      <c r="K308" s="15"/>
    </row>
    <row r="309" spans="11:11" ht="12" customHeight="1">
      <c r="K309" s="15"/>
    </row>
    <row r="310" spans="11:11" ht="12" customHeight="1">
      <c r="K310" s="15"/>
    </row>
    <row r="311" spans="11:11" ht="12" customHeight="1">
      <c r="K311" s="15"/>
    </row>
    <row r="312" spans="11:11" ht="12" customHeight="1">
      <c r="K312" s="15"/>
    </row>
    <row r="313" spans="11:11" ht="12" customHeight="1">
      <c r="K313" s="15"/>
    </row>
    <row r="314" spans="11:11" ht="12" customHeight="1">
      <c r="K314" s="15"/>
    </row>
    <row r="315" spans="11:11" ht="12" customHeight="1">
      <c r="K315" s="15"/>
    </row>
    <row r="316" spans="11:11" ht="12" customHeight="1">
      <c r="K316" s="15"/>
    </row>
    <row r="317" spans="11:11" ht="12" customHeight="1">
      <c r="K317" s="15"/>
    </row>
    <row r="318" spans="11:11" ht="12" customHeight="1">
      <c r="K318" s="15"/>
    </row>
    <row r="319" spans="11:11" ht="12" customHeight="1">
      <c r="K319" s="15"/>
    </row>
    <row r="320" spans="11:11" ht="12" customHeight="1">
      <c r="K320" s="15"/>
    </row>
    <row r="321" spans="11:11" ht="12" customHeight="1">
      <c r="K321" s="15"/>
    </row>
    <row r="322" spans="11:11" ht="12" customHeight="1">
      <c r="K322" s="15"/>
    </row>
    <row r="323" spans="11:11" ht="12" customHeight="1">
      <c r="K323" s="15"/>
    </row>
    <row r="324" spans="11:11" ht="12" customHeight="1">
      <c r="K324" s="15"/>
    </row>
    <row r="325" spans="11:11" ht="12" customHeight="1">
      <c r="K325" s="15"/>
    </row>
    <row r="326" spans="11:11" ht="12" customHeight="1">
      <c r="K326" s="15"/>
    </row>
    <row r="327" spans="11:11" ht="12" customHeight="1">
      <c r="K327" s="15"/>
    </row>
    <row r="328" spans="11:11" ht="12" customHeight="1">
      <c r="K328" s="15"/>
    </row>
    <row r="329" spans="11:11" ht="12" customHeight="1">
      <c r="K329" s="15"/>
    </row>
    <row r="330" spans="11:11" ht="12" customHeight="1">
      <c r="K330" s="15"/>
    </row>
    <row r="331" spans="11:11" ht="12" customHeight="1">
      <c r="K331" s="15"/>
    </row>
    <row r="332" spans="11:11" ht="12" customHeight="1">
      <c r="K332" s="15"/>
    </row>
    <row r="333" spans="11:11" ht="12" customHeight="1">
      <c r="K333" s="15"/>
    </row>
    <row r="334" spans="11:11" ht="12" customHeight="1">
      <c r="K334" s="15"/>
    </row>
    <row r="335" spans="11:11" ht="12" customHeight="1">
      <c r="K335" s="15"/>
    </row>
    <row r="336" spans="11:11" ht="12" customHeight="1">
      <c r="K336" s="15"/>
    </row>
    <row r="337" spans="11:11" ht="12" customHeight="1">
      <c r="K337" s="15"/>
    </row>
    <row r="338" spans="11:11" ht="12" customHeight="1">
      <c r="K338" s="15"/>
    </row>
    <row r="339" spans="11:11" ht="12" customHeight="1">
      <c r="K339" s="15"/>
    </row>
    <row r="340" spans="11:11" ht="12" customHeight="1">
      <c r="K340" s="15"/>
    </row>
    <row r="341" spans="11:11" ht="12" customHeight="1">
      <c r="K341" s="15"/>
    </row>
    <row r="342" spans="11:11" ht="12" customHeight="1">
      <c r="K342" s="15"/>
    </row>
    <row r="343" spans="11:11" ht="12" customHeight="1">
      <c r="K343" s="15"/>
    </row>
    <row r="344" spans="11:11" ht="12" customHeight="1">
      <c r="K344" s="15"/>
    </row>
    <row r="345" spans="11:11" ht="12" customHeight="1">
      <c r="K345" s="15"/>
    </row>
    <row r="346" spans="11:11" ht="12" customHeight="1">
      <c r="K346" s="15"/>
    </row>
    <row r="347" spans="11:11" ht="12" customHeight="1">
      <c r="K347" s="15"/>
    </row>
    <row r="348" spans="11:11" ht="12" customHeight="1">
      <c r="K348" s="15"/>
    </row>
    <row r="349" spans="11:11" ht="12" customHeight="1">
      <c r="K349" s="15"/>
    </row>
    <row r="350" spans="11:11" ht="12" customHeight="1">
      <c r="K350" s="15"/>
    </row>
    <row r="351" spans="11:11" ht="12" customHeight="1">
      <c r="K351" s="15"/>
    </row>
    <row r="352" spans="11:11" ht="12" customHeight="1">
      <c r="K352" s="15"/>
    </row>
    <row r="353" spans="11:11" ht="12" customHeight="1">
      <c r="K353" s="15"/>
    </row>
    <row r="354" spans="11:11" ht="12" customHeight="1">
      <c r="K354" s="15"/>
    </row>
    <row r="355" spans="11:11" ht="12" customHeight="1">
      <c r="K355" s="15"/>
    </row>
    <row r="356" spans="11:11" ht="12" customHeight="1">
      <c r="K356" s="15"/>
    </row>
    <row r="357" spans="11:11" ht="12" customHeight="1">
      <c r="K357" s="15"/>
    </row>
    <row r="358" spans="11:11" ht="12" customHeight="1">
      <c r="K358" s="15"/>
    </row>
    <row r="359" spans="11:11" ht="12" customHeight="1">
      <c r="K359" s="15"/>
    </row>
    <row r="360" spans="11:11" ht="12" customHeight="1">
      <c r="K360" s="15"/>
    </row>
    <row r="361" spans="11:11" ht="12" customHeight="1">
      <c r="K361" s="15"/>
    </row>
    <row r="362" spans="11:11" ht="12" customHeight="1">
      <c r="K362" s="15"/>
    </row>
    <row r="363" spans="11:11" ht="12" customHeight="1">
      <c r="K363" s="15"/>
    </row>
    <row r="364" spans="11:11" ht="12" customHeight="1">
      <c r="K364" s="15"/>
    </row>
    <row r="365" spans="11:11" ht="12" customHeight="1">
      <c r="K365" s="15"/>
    </row>
    <row r="366" spans="11:11" ht="12" customHeight="1">
      <c r="K366" s="15"/>
    </row>
    <row r="367" spans="11:11" ht="12" customHeight="1">
      <c r="K367" s="15"/>
    </row>
    <row r="368" spans="11:11" ht="12" customHeight="1">
      <c r="K368" s="15"/>
    </row>
    <row r="369" spans="11:11" ht="12" customHeight="1">
      <c r="K369" s="15"/>
    </row>
    <row r="370" spans="11:11" ht="12" customHeight="1">
      <c r="K370" s="15"/>
    </row>
    <row r="371" spans="11:11" ht="12" customHeight="1">
      <c r="K371" s="15"/>
    </row>
    <row r="372" spans="11:11" ht="12" customHeight="1">
      <c r="K372" s="15"/>
    </row>
    <row r="373" spans="11:11" ht="12" customHeight="1">
      <c r="K373" s="15"/>
    </row>
    <row r="374" spans="11:11" ht="12" customHeight="1">
      <c r="K374" s="15"/>
    </row>
    <row r="375" spans="11:11" ht="12" customHeight="1">
      <c r="K375" s="15"/>
    </row>
    <row r="376" spans="11:11" ht="12" customHeight="1">
      <c r="K376" s="15"/>
    </row>
    <row r="377" spans="11:11" ht="12" customHeight="1">
      <c r="K377" s="15"/>
    </row>
    <row r="378" spans="11:11" ht="12" customHeight="1">
      <c r="K378" s="15"/>
    </row>
    <row r="379" spans="11:11" ht="12" customHeight="1">
      <c r="K379" s="15"/>
    </row>
    <row r="380" spans="11:11" ht="12" customHeight="1">
      <c r="K380" s="15"/>
    </row>
    <row r="381" spans="11:11" ht="12" customHeight="1">
      <c r="K381" s="15"/>
    </row>
    <row r="382" spans="11:11" ht="12" customHeight="1">
      <c r="K382" s="15"/>
    </row>
    <row r="383" spans="11:11" ht="12" customHeight="1">
      <c r="K383" s="15"/>
    </row>
    <row r="384" spans="11:11" ht="12" customHeight="1">
      <c r="K384" s="15"/>
    </row>
    <row r="385" spans="11:11" ht="12" customHeight="1">
      <c r="K385" s="15"/>
    </row>
    <row r="386" spans="11:11" ht="12" customHeight="1">
      <c r="K386" s="15"/>
    </row>
    <row r="387" spans="11:11" ht="12" customHeight="1">
      <c r="K387" s="15"/>
    </row>
    <row r="388" spans="11:11" ht="12" customHeight="1">
      <c r="K388" s="15"/>
    </row>
    <row r="389" spans="11:11" ht="12" customHeight="1">
      <c r="K389" s="15"/>
    </row>
    <row r="390" spans="11:11" ht="12" customHeight="1">
      <c r="K390" s="15"/>
    </row>
    <row r="391" spans="11:11" ht="12" customHeight="1">
      <c r="K391" s="15"/>
    </row>
    <row r="392" spans="11:11" ht="12" customHeight="1">
      <c r="K392" s="15"/>
    </row>
    <row r="393" spans="11:11" ht="12" customHeight="1">
      <c r="K393" s="15"/>
    </row>
    <row r="394" spans="11:11" ht="12" customHeight="1">
      <c r="K394" s="15"/>
    </row>
    <row r="395" spans="11:11" ht="12" customHeight="1">
      <c r="K395" s="15"/>
    </row>
    <row r="396" spans="11:11" ht="12" customHeight="1">
      <c r="K396" s="15"/>
    </row>
    <row r="397" spans="11:11" ht="12" customHeight="1">
      <c r="K397" s="15"/>
    </row>
    <row r="398" spans="11:11" ht="12" customHeight="1">
      <c r="K398" s="15"/>
    </row>
    <row r="399" spans="11:11" ht="12" customHeight="1">
      <c r="K399" s="15"/>
    </row>
    <row r="400" spans="11:11" ht="12" customHeight="1">
      <c r="K400" s="15"/>
    </row>
    <row r="401" spans="11:11" ht="12" customHeight="1">
      <c r="K401" s="15"/>
    </row>
    <row r="402" spans="11:11" ht="12" customHeight="1">
      <c r="K402" s="15"/>
    </row>
    <row r="403" spans="11:11" ht="12" customHeight="1">
      <c r="K403" s="15"/>
    </row>
    <row r="404" spans="11:11" ht="12" customHeight="1">
      <c r="K404" s="15"/>
    </row>
    <row r="405" spans="11:11" ht="12" customHeight="1">
      <c r="K405" s="15"/>
    </row>
    <row r="406" spans="11:11" ht="12" customHeight="1">
      <c r="K406" s="15"/>
    </row>
    <row r="407" spans="11:11" ht="12" customHeight="1">
      <c r="K407" s="15"/>
    </row>
    <row r="408" spans="11:11" ht="12" customHeight="1">
      <c r="K408" s="15"/>
    </row>
    <row r="409" spans="11:11" ht="12" customHeight="1">
      <c r="K409" s="15"/>
    </row>
    <row r="410" spans="11:11" ht="12" customHeight="1">
      <c r="K410" s="15"/>
    </row>
    <row r="411" spans="11:11" ht="12" customHeight="1">
      <c r="K411" s="15"/>
    </row>
    <row r="412" spans="11:11" ht="12" customHeight="1">
      <c r="K412" s="15"/>
    </row>
    <row r="413" spans="11:11" ht="12" customHeight="1">
      <c r="K413" s="15"/>
    </row>
    <row r="414" spans="11:11" ht="12" customHeight="1">
      <c r="K414" s="15"/>
    </row>
    <row r="415" spans="11:11" ht="12" customHeight="1">
      <c r="K415" s="15"/>
    </row>
    <row r="416" spans="11:11" ht="12" customHeight="1">
      <c r="K416" s="15"/>
    </row>
    <row r="417" spans="11:11" ht="12" customHeight="1">
      <c r="K417" s="15"/>
    </row>
    <row r="418" spans="11:11" ht="12" customHeight="1">
      <c r="K418" s="15"/>
    </row>
    <row r="419" spans="11:11" ht="12" customHeight="1">
      <c r="K419" s="15"/>
    </row>
    <row r="420" spans="11:11" ht="12" customHeight="1">
      <c r="K420" s="15"/>
    </row>
    <row r="421" spans="11:11" ht="12" customHeight="1">
      <c r="K421" s="15"/>
    </row>
    <row r="422" spans="11:11" ht="12" customHeight="1">
      <c r="K422" s="15"/>
    </row>
    <row r="423" spans="11:11" ht="12" customHeight="1">
      <c r="K423" s="15"/>
    </row>
    <row r="424" spans="11:11" ht="12" customHeight="1">
      <c r="K424" s="15"/>
    </row>
    <row r="425" spans="11:11" ht="12" customHeight="1">
      <c r="K425" s="15"/>
    </row>
    <row r="426" spans="11:11" ht="12" customHeight="1">
      <c r="K426" s="15"/>
    </row>
    <row r="427" spans="11:11" ht="12" customHeight="1">
      <c r="K427" s="15"/>
    </row>
    <row r="428" spans="11:11" ht="12" customHeight="1">
      <c r="K428" s="15"/>
    </row>
    <row r="429" spans="11:11" ht="12" customHeight="1">
      <c r="K429" s="15"/>
    </row>
    <row r="430" spans="11:11" ht="12" customHeight="1">
      <c r="K430" s="15"/>
    </row>
    <row r="431" spans="11:11" ht="12" customHeight="1">
      <c r="K431" s="15"/>
    </row>
    <row r="432" spans="11:11" ht="12" customHeight="1">
      <c r="K432" s="15"/>
    </row>
    <row r="433" spans="11:11" ht="12" customHeight="1">
      <c r="K433" s="15"/>
    </row>
    <row r="434" spans="11:11" ht="12" customHeight="1">
      <c r="K434" s="15"/>
    </row>
    <row r="435" spans="11:11" ht="12" customHeight="1">
      <c r="K435" s="15"/>
    </row>
    <row r="436" spans="11:11" ht="12" customHeight="1">
      <c r="K436" s="15"/>
    </row>
    <row r="437" spans="11:11" ht="12" customHeight="1">
      <c r="K437" s="15"/>
    </row>
    <row r="438" spans="11:11" ht="12" customHeight="1">
      <c r="K438" s="15"/>
    </row>
    <row r="439" spans="11:11" ht="12" customHeight="1">
      <c r="K439" s="15"/>
    </row>
    <row r="440" spans="11:11" ht="12" customHeight="1">
      <c r="K440" s="15"/>
    </row>
    <row r="441" spans="11:11" ht="12" customHeight="1">
      <c r="K441" s="15"/>
    </row>
    <row r="442" spans="11:11" ht="12" customHeight="1">
      <c r="K442" s="15"/>
    </row>
    <row r="443" spans="11:11" ht="12" customHeight="1">
      <c r="K443" s="15"/>
    </row>
    <row r="444" spans="11:11" ht="12" customHeight="1">
      <c r="K444" s="15"/>
    </row>
    <row r="445" spans="11:11" ht="12" customHeight="1">
      <c r="K445" s="15"/>
    </row>
    <row r="446" spans="11:11" ht="12" customHeight="1">
      <c r="K446" s="15"/>
    </row>
    <row r="447" spans="11:11" ht="12" customHeight="1">
      <c r="K447" s="15"/>
    </row>
    <row r="448" spans="11:11" ht="12" customHeight="1">
      <c r="K448" s="15"/>
    </row>
    <row r="449" spans="11:11" ht="12" customHeight="1">
      <c r="K449" s="15"/>
    </row>
    <row r="450" spans="11:11" ht="12" customHeight="1">
      <c r="K450" s="15"/>
    </row>
    <row r="451" spans="11:11" ht="12" customHeight="1">
      <c r="K451" s="15"/>
    </row>
    <row r="452" spans="11:11" ht="12" customHeight="1">
      <c r="K452" s="15"/>
    </row>
    <row r="453" spans="11:11" ht="12" customHeight="1">
      <c r="K453" s="15"/>
    </row>
    <row r="454" spans="11:11" ht="12" customHeight="1">
      <c r="K454" s="15"/>
    </row>
    <row r="455" spans="11:11" ht="12" customHeight="1">
      <c r="K455" s="15"/>
    </row>
    <row r="456" spans="11:11" ht="12" customHeight="1">
      <c r="K456" s="15"/>
    </row>
    <row r="457" spans="11:11" ht="12" customHeight="1">
      <c r="K457" s="15"/>
    </row>
    <row r="458" spans="11:11" ht="12" customHeight="1">
      <c r="K458" s="15"/>
    </row>
    <row r="459" spans="11:11" ht="12" customHeight="1">
      <c r="K459" s="15"/>
    </row>
    <row r="460" spans="11:11" ht="12" customHeight="1">
      <c r="K460" s="15"/>
    </row>
    <row r="461" spans="11:11" ht="12" customHeight="1">
      <c r="K461" s="15"/>
    </row>
    <row r="462" spans="11:11" ht="12" customHeight="1">
      <c r="K462" s="15"/>
    </row>
    <row r="463" spans="11:11" ht="12" customHeight="1">
      <c r="K463" s="15"/>
    </row>
    <row r="464" spans="11:11" ht="12" customHeight="1">
      <c r="K464" s="15"/>
    </row>
    <row r="465" spans="11:11" ht="12" customHeight="1">
      <c r="K465" s="15"/>
    </row>
    <row r="466" spans="11:11" ht="12" customHeight="1">
      <c r="K466" s="15"/>
    </row>
    <row r="467" spans="11:11" ht="12" customHeight="1">
      <c r="K467" s="15"/>
    </row>
    <row r="468" spans="11:11" ht="12" customHeight="1">
      <c r="K468" s="15"/>
    </row>
    <row r="469" spans="11:11" ht="12" customHeight="1">
      <c r="K469" s="15"/>
    </row>
    <row r="470" spans="11:11" ht="12" customHeight="1">
      <c r="K470" s="15"/>
    </row>
    <row r="471" spans="11:11" ht="12" customHeight="1">
      <c r="K471" s="15"/>
    </row>
    <row r="472" spans="11:11" ht="12" customHeight="1">
      <c r="K472" s="15"/>
    </row>
    <row r="473" spans="11:11" ht="12" customHeight="1">
      <c r="K473" s="15"/>
    </row>
    <row r="474" spans="11:11" ht="12" customHeight="1">
      <c r="K474" s="15"/>
    </row>
    <row r="475" spans="11:11" ht="12" customHeight="1">
      <c r="K475" s="15"/>
    </row>
    <row r="476" spans="11:11" ht="12" customHeight="1">
      <c r="K476" s="15"/>
    </row>
    <row r="477" spans="11:11" ht="12" customHeight="1">
      <c r="K477" s="15"/>
    </row>
    <row r="478" spans="11:11" ht="12" customHeight="1">
      <c r="K478" s="15"/>
    </row>
    <row r="479" spans="11:11" ht="12" customHeight="1">
      <c r="K479" s="15"/>
    </row>
    <row r="480" spans="11:11" ht="12" customHeight="1">
      <c r="K480" s="15"/>
    </row>
    <row r="481" spans="11:11" ht="12" customHeight="1">
      <c r="K481" s="15"/>
    </row>
    <row r="482" spans="11:11" ht="12" customHeight="1">
      <c r="K482" s="15"/>
    </row>
    <row r="483" spans="11:11" ht="12" customHeight="1">
      <c r="K483" s="15"/>
    </row>
    <row r="484" spans="11:11" ht="12" customHeight="1">
      <c r="K484" s="15"/>
    </row>
    <row r="485" spans="11:11" ht="12" customHeight="1">
      <c r="K485" s="15"/>
    </row>
    <row r="486" spans="11:11" ht="12" customHeight="1">
      <c r="K486" s="15"/>
    </row>
    <row r="487" spans="11:11" ht="12" customHeight="1">
      <c r="K487" s="15"/>
    </row>
    <row r="488" spans="11:11" ht="12" customHeight="1">
      <c r="K488" s="15"/>
    </row>
    <row r="489" spans="11:11" ht="12" customHeight="1">
      <c r="K489" s="15"/>
    </row>
    <row r="490" spans="11:11" ht="12" customHeight="1">
      <c r="K490" s="15"/>
    </row>
    <row r="491" spans="11:11" ht="12" customHeight="1">
      <c r="K491" s="15"/>
    </row>
    <row r="492" spans="11:11" ht="12" customHeight="1">
      <c r="K492" s="15"/>
    </row>
    <row r="493" spans="11:11" ht="12" customHeight="1">
      <c r="K493" s="15"/>
    </row>
    <row r="494" spans="11:11" ht="12" customHeight="1">
      <c r="K494" s="15"/>
    </row>
    <row r="495" spans="11:11" ht="12" customHeight="1">
      <c r="K495" s="15"/>
    </row>
    <row r="496" spans="11:11" ht="12" customHeight="1">
      <c r="K496" s="15"/>
    </row>
    <row r="497" spans="11:11" ht="12" customHeight="1">
      <c r="K497" s="15"/>
    </row>
    <row r="498" spans="11:11" ht="12" customHeight="1">
      <c r="K498" s="15"/>
    </row>
    <row r="499" spans="11:11" ht="12" customHeight="1">
      <c r="K499" s="15"/>
    </row>
    <row r="500" spans="11:11" ht="12" customHeight="1">
      <c r="K500" s="15"/>
    </row>
    <row r="501" spans="11:11" ht="12" customHeight="1">
      <c r="K501" s="15"/>
    </row>
    <row r="502" spans="11:11" ht="12" customHeight="1">
      <c r="K502" s="15"/>
    </row>
    <row r="503" spans="11:11" ht="12" customHeight="1">
      <c r="K503" s="15"/>
    </row>
    <row r="504" spans="11:11" ht="12" customHeight="1">
      <c r="K504" s="15"/>
    </row>
    <row r="505" spans="11:11" ht="12" customHeight="1">
      <c r="K505" s="15"/>
    </row>
    <row r="506" spans="11:11" ht="12" customHeight="1">
      <c r="K506" s="15"/>
    </row>
    <row r="507" spans="11:11" ht="12" customHeight="1">
      <c r="K507" s="15"/>
    </row>
    <row r="508" spans="11:11" ht="12" customHeight="1">
      <c r="K508" s="15"/>
    </row>
    <row r="509" spans="11:11" ht="12" customHeight="1">
      <c r="K509" s="15"/>
    </row>
    <row r="510" spans="11:11" ht="12" customHeight="1">
      <c r="K510" s="15"/>
    </row>
    <row r="511" spans="11:11" ht="12" customHeight="1">
      <c r="K511" s="15"/>
    </row>
    <row r="512" spans="11:11" ht="12" customHeight="1">
      <c r="K512" s="15"/>
    </row>
    <row r="513" spans="11:11" ht="12" customHeight="1">
      <c r="K513" s="15"/>
    </row>
    <row r="514" spans="11:11" ht="12" customHeight="1">
      <c r="K514" s="15"/>
    </row>
    <row r="515" spans="11:11" ht="12" customHeight="1">
      <c r="K515" s="15"/>
    </row>
    <row r="516" spans="11:11" ht="12" customHeight="1">
      <c r="K516" s="15"/>
    </row>
    <row r="517" spans="11:11" ht="12" customHeight="1">
      <c r="K517" s="15"/>
    </row>
    <row r="518" spans="11:11" ht="12" customHeight="1">
      <c r="K518" s="15"/>
    </row>
    <row r="519" spans="11:11" ht="12" customHeight="1">
      <c r="K519" s="15"/>
    </row>
    <row r="520" spans="11:11" ht="12" customHeight="1">
      <c r="K520" s="15"/>
    </row>
    <row r="521" spans="11:11" ht="12" customHeight="1">
      <c r="K521" s="15"/>
    </row>
    <row r="522" spans="11:11" ht="12" customHeight="1">
      <c r="K522" s="15"/>
    </row>
    <row r="523" spans="11:11" ht="12" customHeight="1">
      <c r="K523" s="15"/>
    </row>
    <row r="524" spans="11:11" ht="12" customHeight="1">
      <c r="K524" s="15"/>
    </row>
    <row r="525" spans="11:11" ht="12" customHeight="1">
      <c r="K525" s="15"/>
    </row>
    <row r="526" spans="11:11" ht="12" customHeight="1">
      <c r="K526" s="15"/>
    </row>
    <row r="527" spans="11:11" ht="12" customHeight="1">
      <c r="K527" s="15"/>
    </row>
    <row r="528" spans="11:11" ht="12" customHeight="1">
      <c r="K528" s="15"/>
    </row>
    <row r="529" spans="11:11" ht="12" customHeight="1">
      <c r="K529" s="15"/>
    </row>
    <row r="530" spans="11:11" ht="12" customHeight="1">
      <c r="K530" s="15"/>
    </row>
    <row r="531" spans="11:11" ht="12" customHeight="1">
      <c r="K531" s="15"/>
    </row>
    <row r="532" spans="11:11" ht="12" customHeight="1">
      <c r="K532" s="15"/>
    </row>
    <row r="533" spans="11:11" ht="12" customHeight="1">
      <c r="K533" s="15"/>
    </row>
    <row r="534" spans="11:11" ht="12" customHeight="1">
      <c r="K534" s="15"/>
    </row>
    <row r="535" spans="11:11" ht="12" customHeight="1">
      <c r="K535" s="15"/>
    </row>
    <row r="536" spans="11:11" ht="12" customHeight="1">
      <c r="K536" s="15"/>
    </row>
    <row r="537" spans="11:11" ht="12" customHeight="1">
      <c r="K537" s="15"/>
    </row>
    <row r="538" spans="11:11" ht="12" customHeight="1">
      <c r="K538" s="15"/>
    </row>
    <row r="539" spans="11:11" ht="12" customHeight="1">
      <c r="K539" s="15"/>
    </row>
    <row r="540" spans="11:11" ht="12" customHeight="1">
      <c r="K540" s="15"/>
    </row>
    <row r="541" spans="11:11" ht="12" customHeight="1">
      <c r="K541" s="15"/>
    </row>
    <row r="542" spans="11:11" ht="12" customHeight="1">
      <c r="K542" s="15"/>
    </row>
    <row r="543" spans="11:11" ht="12" customHeight="1">
      <c r="K543" s="15"/>
    </row>
    <row r="544" spans="11:11" ht="12" customHeight="1">
      <c r="K544" s="15"/>
    </row>
    <row r="545" spans="11:11" ht="12" customHeight="1">
      <c r="K545" s="15"/>
    </row>
    <row r="546" spans="11:11" ht="12" customHeight="1">
      <c r="K546" s="15"/>
    </row>
    <row r="547" spans="11:11" ht="12" customHeight="1">
      <c r="K547" s="15"/>
    </row>
    <row r="548" spans="11:11" ht="12" customHeight="1">
      <c r="K548" s="15"/>
    </row>
    <row r="549" spans="11:11" ht="12" customHeight="1">
      <c r="K549" s="15"/>
    </row>
    <row r="550" spans="11:11" ht="12" customHeight="1">
      <c r="K550" s="15"/>
    </row>
    <row r="551" spans="11:11" ht="12" customHeight="1">
      <c r="K551" s="15"/>
    </row>
    <row r="552" spans="11:11" ht="12" customHeight="1">
      <c r="K552" s="15"/>
    </row>
    <row r="553" spans="11:11" ht="12" customHeight="1">
      <c r="K553" s="15"/>
    </row>
    <row r="554" spans="11:11" ht="12" customHeight="1">
      <c r="K554" s="15"/>
    </row>
    <row r="555" spans="11:11" ht="12" customHeight="1">
      <c r="K555" s="15"/>
    </row>
    <row r="556" spans="11:11" ht="12" customHeight="1">
      <c r="K556" s="15"/>
    </row>
    <row r="557" spans="11:11" ht="12" customHeight="1">
      <c r="K557" s="15"/>
    </row>
    <row r="558" spans="11:11" ht="12" customHeight="1">
      <c r="K558" s="15"/>
    </row>
    <row r="559" spans="11:11" ht="12" customHeight="1">
      <c r="K559" s="15"/>
    </row>
    <row r="560" spans="11:11" ht="12" customHeight="1">
      <c r="K560" s="15"/>
    </row>
    <row r="561" spans="11:11" ht="12" customHeight="1">
      <c r="K561" s="15"/>
    </row>
    <row r="562" spans="11:11" ht="12" customHeight="1">
      <c r="K562" s="15"/>
    </row>
    <row r="563" spans="11:11" ht="12" customHeight="1">
      <c r="K563" s="15"/>
    </row>
    <row r="564" spans="11:11" ht="12" customHeight="1">
      <c r="K564" s="15"/>
    </row>
    <row r="565" spans="11:11" ht="12" customHeight="1">
      <c r="K565" s="15"/>
    </row>
    <row r="566" spans="11:11" ht="12" customHeight="1">
      <c r="K566" s="15"/>
    </row>
    <row r="567" spans="11:11" ht="12" customHeight="1">
      <c r="K567" s="15"/>
    </row>
    <row r="568" spans="11:11" ht="12" customHeight="1">
      <c r="K568" s="15"/>
    </row>
    <row r="569" spans="11:11" ht="12" customHeight="1">
      <c r="K569" s="15"/>
    </row>
    <row r="570" spans="11:11" ht="12" customHeight="1">
      <c r="K570" s="15"/>
    </row>
    <row r="571" spans="11:11" ht="12" customHeight="1">
      <c r="K571" s="15"/>
    </row>
    <row r="572" spans="11:11" ht="12" customHeight="1">
      <c r="K572" s="15"/>
    </row>
    <row r="573" spans="11:11" ht="12" customHeight="1">
      <c r="K573" s="15"/>
    </row>
    <row r="574" spans="11:11" ht="12" customHeight="1">
      <c r="K574" s="15"/>
    </row>
    <row r="575" spans="11:11" ht="12" customHeight="1">
      <c r="K575" s="15"/>
    </row>
    <row r="576" spans="11:11" ht="12" customHeight="1">
      <c r="K576" s="15"/>
    </row>
    <row r="577" spans="11:11" ht="12" customHeight="1">
      <c r="K577" s="15"/>
    </row>
    <row r="578" spans="11:11" ht="12" customHeight="1">
      <c r="K578" s="15"/>
    </row>
    <row r="579" spans="11:11" ht="12" customHeight="1">
      <c r="K579" s="15"/>
    </row>
    <row r="580" spans="11:11" ht="12" customHeight="1">
      <c r="K580" s="15"/>
    </row>
    <row r="581" spans="11:11" ht="12" customHeight="1">
      <c r="K581" s="15"/>
    </row>
    <row r="582" spans="11:11" ht="12" customHeight="1">
      <c r="K582" s="15"/>
    </row>
    <row r="583" spans="11:11" ht="12" customHeight="1">
      <c r="K583" s="15"/>
    </row>
    <row r="584" spans="11:11" ht="12" customHeight="1">
      <c r="K584" s="15"/>
    </row>
    <row r="585" spans="11:11" ht="12" customHeight="1">
      <c r="K585" s="15"/>
    </row>
    <row r="586" spans="11:11" ht="12" customHeight="1">
      <c r="K586" s="15"/>
    </row>
    <row r="587" spans="11:11" ht="12" customHeight="1">
      <c r="K587" s="15"/>
    </row>
    <row r="588" spans="11:11" ht="12" customHeight="1">
      <c r="K588" s="15"/>
    </row>
    <row r="589" spans="11:11" ht="12" customHeight="1">
      <c r="K589" s="15"/>
    </row>
    <row r="590" spans="11:11" ht="12" customHeight="1">
      <c r="K590" s="15"/>
    </row>
    <row r="591" spans="11:11" ht="12" customHeight="1">
      <c r="K591" s="15"/>
    </row>
    <row r="592" spans="11:11" ht="12" customHeight="1">
      <c r="K592" s="15"/>
    </row>
    <row r="593" spans="11:11" ht="12" customHeight="1">
      <c r="K593" s="15"/>
    </row>
    <row r="594" spans="11:11" ht="12" customHeight="1">
      <c r="K594" s="15"/>
    </row>
    <row r="595" spans="11:11" ht="12" customHeight="1">
      <c r="K595" s="15"/>
    </row>
    <row r="596" spans="11:11" ht="12" customHeight="1">
      <c r="K596" s="15"/>
    </row>
    <row r="597" spans="11:11" ht="12" customHeight="1">
      <c r="K597" s="15"/>
    </row>
    <row r="598" spans="11:11" ht="12" customHeight="1">
      <c r="K598" s="15"/>
    </row>
    <row r="599" spans="11:11" ht="12" customHeight="1">
      <c r="K599" s="15"/>
    </row>
    <row r="600" spans="11:11" ht="12" customHeight="1">
      <c r="K600" s="15"/>
    </row>
    <row r="601" spans="11:11" ht="12" customHeight="1">
      <c r="K601" s="15"/>
    </row>
    <row r="602" spans="11:11" ht="12" customHeight="1">
      <c r="K602" s="15"/>
    </row>
    <row r="603" spans="11:11" ht="12" customHeight="1">
      <c r="K603" s="15"/>
    </row>
    <row r="604" spans="11:11" ht="12" customHeight="1">
      <c r="K604" s="15"/>
    </row>
    <row r="605" spans="11:11" ht="12" customHeight="1">
      <c r="K605" s="15"/>
    </row>
    <row r="606" spans="11:11" ht="12" customHeight="1">
      <c r="K606" s="15"/>
    </row>
    <row r="607" spans="11:11" ht="12" customHeight="1">
      <c r="K607" s="15"/>
    </row>
    <row r="608" spans="11:11" ht="12" customHeight="1">
      <c r="K608" s="15"/>
    </row>
    <row r="609" spans="11:11" ht="12" customHeight="1">
      <c r="K609" s="15"/>
    </row>
    <row r="610" spans="11:11" ht="12" customHeight="1">
      <c r="K610" s="15"/>
    </row>
    <row r="611" spans="11:11" ht="12" customHeight="1">
      <c r="K611" s="15"/>
    </row>
    <row r="612" spans="11:11" ht="12" customHeight="1">
      <c r="K612" s="15"/>
    </row>
    <row r="613" spans="11:11" ht="12" customHeight="1">
      <c r="K613" s="15"/>
    </row>
    <row r="614" spans="11:11" ht="12" customHeight="1">
      <c r="K614" s="15"/>
    </row>
    <row r="615" spans="11:11" ht="12" customHeight="1">
      <c r="K615" s="15"/>
    </row>
    <row r="616" spans="11:11" ht="12" customHeight="1">
      <c r="K616" s="15"/>
    </row>
    <row r="617" spans="11:11" ht="12" customHeight="1">
      <c r="K617" s="15"/>
    </row>
    <row r="618" spans="11:11" ht="12" customHeight="1">
      <c r="K618" s="15"/>
    </row>
    <row r="619" spans="11:11" ht="12" customHeight="1">
      <c r="K619" s="15"/>
    </row>
    <row r="620" spans="11:11" ht="12" customHeight="1">
      <c r="K620" s="15"/>
    </row>
    <row r="621" spans="11:11" ht="12" customHeight="1">
      <c r="K621" s="15"/>
    </row>
    <row r="622" spans="11:11" ht="12" customHeight="1">
      <c r="K622" s="15"/>
    </row>
    <row r="623" spans="11:11" ht="12" customHeight="1">
      <c r="K623" s="15"/>
    </row>
    <row r="624" spans="11:11" ht="12" customHeight="1">
      <c r="K624" s="15"/>
    </row>
    <row r="625" spans="11:11" ht="12" customHeight="1">
      <c r="K625" s="15"/>
    </row>
    <row r="626" spans="11:11" ht="12" customHeight="1">
      <c r="K626" s="15"/>
    </row>
    <row r="627" spans="11:11" ht="12" customHeight="1">
      <c r="K627" s="15"/>
    </row>
    <row r="628" spans="11:11" ht="12" customHeight="1">
      <c r="K628" s="15"/>
    </row>
    <row r="629" spans="11:11" ht="12" customHeight="1">
      <c r="K629" s="15"/>
    </row>
    <row r="630" spans="11:11" ht="12" customHeight="1">
      <c r="K630" s="15"/>
    </row>
    <row r="631" spans="11:11" ht="12" customHeight="1">
      <c r="K631" s="15"/>
    </row>
    <row r="632" spans="11:11" ht="12" customHeight="1">
      <c r="K632" s="15"/>
    </row>
    <row r="633" spans="11:11" ht="12" customHeight="1">
      <c r="K633" s="15"/>
    </row>
    <row r="634" spans="11:11" ht="12" customHeight="1">
      <c r="K634" s="15"/>
    </row>
    <row r="635" spans="11:11" ht="12" customHeight="1">
      <c r="K635" s="15"/>
    </row>
    <row r="636" spans="11:11" ht="12" customHeight="1">
      <c r="K636" s="15"/>
    </row>
    <row r="637" spans="11:11" ht="12" customHeight="1">
      <c r="K637" s="15"/>
    </row>
    <row r="638" spans="11:11" ht="12" customHeight="1">
      <c r="K638" s="15"/>
    </row>
    <row r="639" spans="11:11" ht="12" customHeight="1">
      <c r="K639" s="15"/>
    </row>
    <row r="640" spans="11:11" ht="12" customHeight="1">
      <c r="K640" s="15"/>
    </row>
    <row r="641" spans="11:11" ht="12" customHeight="1">
      <c r="K641" s="15"/>
    </row>
    <row r="642" spans="11:11" ht="12" customHeight="1">
      <c r="K642" s="15"/>
    </row>
    <row r="643" spans="11:11" ht="12" customHeight="1">
      <c r="K643" s="15"/>
    </row>
    <row r="644" spans="11:11" ht="12" customHeight="1">
      <c r="K644" s="15"/>
    </row>
    <row r="645" spans="11:11" ht="12" customHeight="1">
      <c r="K645" s="15"/>
    </row>
    <row r="646" spans="11:11" ht="12" customHeight="1">
      <c r="K646" s="15"/>
    </row>
    <row r="647" spans="11:11" ht="12" customHeight="1">
      <c r="K647" s="15"/>
    </row>
    <row r="648" spans="11:11" ht="12" customHeight="1">
      <c r="K648" s="15"/>
    </row>
    <row r="649" spans="11:11" ht="12" customHeight="1">
      <c r="K649" s="15"/>
    </row>
    <row r="650" spans="11:11" ht="12" customHeight="1">
      <c r="K650" s="15"/>
    </row>
    <row r="651" spans="11:11" ht="12" customHeight="1">
      <c r="K651" s="15"/>
    </row>
    <row r="652" spans="11:11" ht="12" customHeight="1">
      <c r="K652" s="15"/>
    </row>
    <row r="653" spans="11:11" ht="12" customHeight="1">
      <c r="K653" s="15"/>
    </row>
    <row r="654" spans="11:11" ht="12" customHeight="1">
      <c r="K654" s="15"/>
    </row>
    <row r="655" spans="11:11" ht="12" customHeight="1">
      <c r="K655" s="15"/>
    </row>
    <row r="656" spans="11:11" ht="12" customHeight="1">
      <c r="K656" s="15"/>
    </row>
    <row r="657" spans="11:11" ht="12" customHeight="1">
      <c r="K657" s="15"/>
    </row>
    <row r="658" spans="11:11" ht="12" customHeight="1">
      <c r="K658" s="15"/>
    </row>
    <row r="659" spans="11:11" ht="12" customHeight="1">
      <c r="K659" s="15"/>
    </row>
    <row r="660" spans="11:11" ht="12" customHeight="1">
      <c r="K660" s="15"/>
    </row>
    <row r="661" spans="11:11" ht="12" customHeight="1">
      <c r="K661" s="15"/>
    </row>
    <row r="662" spans="11:11" ht="12" customHeight="1">
      <c r="K662" s="15"/>
    </row>
    <row r="663" spans="11:11" ht="12" customHeight="1">
      <c r="K663" s="15"/>
    </row>
    <row r="664" spans="11:11" ht="12" customHeight="1">
      <c r="K664" s="15"/>
    </row>
    <row r="665" spans="11:11" ht="12" customHeight="1">
      <c r="K665" s="15"/>
    </row>
    <row r="666" spans="11:11" ht="12" customHeight="1">
      <c r="K666" s="15"/>
    </row>
    <row r="667" spans="11:11" ht="12" customHeight="1">
      <c r="K667" s="15"/>
    </row>
    <row r="668" spans="11:11" ht="12" customHeight="1">
      <c r="K668" s="15"/>
    </row>
    <row r="669" spans="11:11" ht="12" customHeight="1">
      <c r="K669" s="15"/>
    </row>
    <row r="670" spans="11:11" ht="12" customHeight="1">
      <c r="K670" s="15"/>
    </row>
    <row r="671" spans="11:11" ht="12" customHeight="1">
      <c r="K671" s="15"/>
    </row>
    <row r="672" spans="11:11" ht="12" customHeight="1">
      <c r="K672" s="15"/>
    </row>
    <row r="673" spans="11:11" ht="12" customHeight="1">
      <c r="K673" s="15"/>
    </row>
    <row r="674" spans="11:11" ht="12" customHeight="1">
      <c r="K674" s="15"/>
    </row>
    <row r="675" spans="11:11" ht="12" customHeight="1">
      <c r="K675" s="15"/>
    </row>
    <row r="676" spans="11:11" ht="12" customHeight="1">
      <c r="K676" s="15"/>
    </row>
    <row r="677" spans="11:11" ht="12" customHeight="1">
      <c r="K677" s="15"/>
    </row>
    <row r="678" spans="11:11" ht="12" customHeight="1">
      <c r="K678" s="15"/>
    </row>
    <row r="679" spans="11:11" ht="12" customHeight="1">
      <c r="K679" s="15"/>
    </row>
    <row r="680" spans="11:11" ht="12" customHeight="1">
      <c r="K680" s="15"/>
    </row>
    <row r="681" spans="11:11" ht="12" customHeight="1">
      <c r="K681" s="15"/>
    </row>
    <row r="682" spans="11:11" ht="12" customHeight="1">
      <c r="K682" s="15"/>
    </row>
    <row r="683" spans="11:11" ht="12" customHeight="1">
      <c r="K683" s="15"/>
    </row>
    <row r="684" spans="11:11" ht="12" customHeight="1">
      <c r="K684" s="15"/>
    </row>
    <row r="685" spans="11:11" ht="12" customHeight="1">
      <c r="K685" s="15"/>
    </row>
    <row r="686" spans="11:11" ht="12" customHeight="1">
      <c r="K686" s="15"/>
    </row>
    <row r="687" spans="11:11" ht="12" customHeight="1">
      <c r="K687" s="15"/>
    </row>
    <row r="688" spans="11:11" ht="12" customHeight="1">
      <c r="K688" s="15"/>
    </row>
    <row r="689" spans="11:11" ht="12" customHeight="1">
      <c r="K689" s="15"/>
    </row>
    <row r="690" spans="11:11" ht="12" customHeight="1">
      <c r="K690" s="15"/>
    </row>
    <row r="691" spans="11:11" ht="12" customHeight="1">
      <c r="K691" s="15"/>
    </row>
    <row r="692" spans="11:11" ht="12" customHeight="1">
      <c r="K692" s="15"/>
    </row>
    <row r="693" spans="11:11" ht="12" customHeight="1">
      <c r="K693" s="15"/>
    </row>
    <row r="694" spans="11:11" ht="12" customHeight="1">
      <c r="K694" s="15"/>
    </row>
    <row r="695" spans="11:11" ht="12" customHeight="1">
      <c r="K695" s="15"/>
    </row>
    <row r="696" spans="11:11" ht="12" customHeight="1">
      <c r="K696" s="15"/>
    </row>
    <row r="697" spans="11:11" ht="12" customHeight="1">
      <c r="K697" s="15"/>
    </row>
    <row r="698" spans="11:11" ht="12" customHeight="1">
      <c r="K698" s="15"/>
    </row>
    <row r="699" spans="11:11" ht="12" customHeight="1">
      <c r="K699" s="15"/>
    </row>
    <row r="700" spans="11:11" ht="12" customHeight="1">
      <c r="K700" s="15"/>
    </row>
    <row r="701" spans="11:11" ht="12" customHeight="1">
      <c r="K701" s="15"/>
    </row>
    <row r="702" spans="11:11" ht="12" customHeight="1">
      <c r="K702" s="15"/>
    </row>
    <row r="703" spans="11:11" ht="12" customHeight="1">
      <c r="K703" s="15"/>
    </row>
    <row r="704" spans="11:11" ht="12" customHeight="1">
      <c r="K704" s="15"/>
    </row>
    <row r="705" spans="11:11" ht="12" customHeight="1">
      <c r="K705" s="15"/>
    </row>
    <row r="706" spans="11:11" ht="12" customHeight="1">
      <c r="K706" s="15"/>
    </row>
    <row r="707" spans="11:11" ht="12" customHeight="1">
      <c r="K707" s="15"/>
    </row>
    <row r="708" spans="11:11" ht="12" customHeight="1">
      <c r="K708" s="15"/>
    </row>
    <row r="709" spans="11:11" ht="12" customHeight="1">
      <c r="K709" s="15"/>
    </row>
    <row r="710" spans="11:11" ht="12" customHeight="1">
      <c r="K710" s="15"/>
    </row>
    <row r="711" spans="11:11" ht="12" customHeight="1">
      <c r="K711" s="15"/>
    </row>
    <row r="712" spans="11:11" ht="12" customHeight="1">
      <c r="K712" s="15"/>
    </row>
    <row r="713" spans="11:11" ht="12" customHeight="1">
      <c r="K713" s="15"/>
    </row>
    <row r="714" spans="11:11" ht="12" customHeight="1">
      <c r="K714" s="15"/>
    </row>
    <row r="715" spans="11:11" ht="12" customHeight="1">
      <c r="K715" s="15"/>
    </row>
    <row r="716" spans="11:11" ht="12" customHeight="1">
      <c r="K716" s="15"/>
    </row>
    <row r="717" spans="11:11" ht="12" customHeight="1">
      <c r="K717" s="15"/>
    </row>
    <row r="718" spans="11:11" ht="12" customHeight="1">
      <c r="K718" s="15"/>
    </row>
    <row r="719" spans="11:11" ht="12" customHeight="1">
      <c r="K719" s="15"/>
    </row>
    <row r="720" spans="11:11" ht="12" customHeight="1">
      <c r="K720" s="15"/>
    </row>
    <row r="721" spans="11:11" ht="12" customHeight="1">
      <c r="K721" s="15"/>
    </row>
    <row r="722" spans="11:11" ht="12" customHeight="1">
      <c r="K722" s="15"/>
    </row>
    <row r="723" spans="11:11" ht="12" customHeight="1">
      <c r="K723" s="15"/>
    </row>
    <row r="724" spans="11:11" ht="12" customHeight="1">
      <c r="K724" s="15"/>
    </row>
    <row r="725" spans="11:11" ht="12" customHeight="1">
      <c r="K725" s="15"/>
    </row>
    <row r="726" spans="11:11" ht="12" customHeight="1">
      <c r="K726" s="15"/>
    </row>
    <row r="727" spans="11:11" ht="12" customHeight="1">
      <c r="K727" s="15"/>
    </row>
    <row r="728" spans="11:11" ht="12" customHeight="1">
      <c r="K728" s="15"/>
    </row>
    <row r="729" spans="11:11" ht="12" customHeight="1">
      <c r="K729" s="15"/>
    </row>
    <row r="730" spans="11:11" ht="12" customHeight="1">
      <c r="K730" s="15"/>
    </row>
    <row r="731" spans="11:11" ht="12" customHeight="1">
      <c r="K731" s="15"/>
    </row>
    <row r="732" spans="11:11" ht="12" customHeight="1">
      <c r="K732" s="15"/>
    </row>
    <row r="733" spans="11:11" ht="12" customHeight="1">
      <c r="K733" s="15"/>
    </row>
    <row r="734" spans="11:11" ht="12" customHeight="1">
      <c r="K734" s="15"/>
    </row>
    <row r="735" spans="11:11" ht="12" customHeight="1">
      <c r="K735" s="15"/>
    </row>
    <row r="736" spans="11:11" ht="12" customHeight="1">
      <c r="K736" s="15"/>
    </row>
    <row r="737" spans="11:11" ht="12" customHeight="1">
      <c r="K737" s="15"/>
    </row>
    <row r="738" spans="11:11" ht="12" customHeight="1">
      <c r="K738" s="15"/>
    </row>
    <row r="739" spans="11:11" ht="12" customHeight="1">
      <c r="K739" s="15"/>
    </row>
    <row r="740" spans="11:11" ht="12" customHeight="1">
      <c r="K740" s="15"/>
    </row>
    <row r="741" spans="11:11" ht="12" customHeight="1">
      <c r="K741" s="15"/>
    </row>
    <row r="742" spans="11:11" ht="12" customHeight="1">
      <c r="K742" s="15"/>
    </row>
    <row r="743" spans="11:11" ht="12" customHeight="1">
      <c r="K743" s="15"/>
    </row>
    <row r="744" spans="11:11" ht="12" customHeight="1">
      <c r="K744" s="15"/>
    </row>
    <row r="745" spans="11:11" ht="12" customHeight="1">
      <c r="K745" s="15"/>
    </row>
    <row r="746" spans="11:11" ht="12" customHeight="1">
      <c r="K746" s="15"/>
    </row>
    <row r="747" spans="11:11" ht="12" customHeight="1">
      <c r="K747" s="15"/>
    </row>
    <row r="748" spans="11:11" ht="12" customHeight="1">
      <c r="K748" s="15"/>
    </row>
    <row r="749" spans="11:11" ht="12" customHeight="1">
      <c r="K749" s="15"/>
    </row>
    <row r="750" spans="11:11" ht="12" customHeight="1">
      <c r="K750" s="15"/>
    </row>
    <row r="751" spans="11:11" ht="12" customHeight="1">
      <c r="K751" s="15"/>
    </row>
    <row r="752" spans="11:11" ht="12" customHeight="1">
      <c r="K752" s="15"/>
    </row>
    <row r="753" spans="11:11" ht="12" customHeight="1">
      <c r="K753" s="15"/>
    </row>
    <row r="754" spans="11:11" ht="12" customHeight="1">
      <c r="K754" s="15"/>
    </row>
    <row r="755" spans="11:11" ht="12" customHeight="1">
      <c r="K755" s="15"/>
    </row>
    <row r="756" spans="11:11" ht="12" customHeight="1">
      <c r="K756" s="15"/>
    </row>
    <row r="757" spans="11:11" ht="12" customHeight="1">
      <c r="K757" s="15"/>
    </row>
    <row r="758" spans="11:11" ht="12" customHeight="1">
      <c r="K758" s="15"/>
    </row>
    <row r="759" spans="11:11" ht="12" customHeight="1">
      <c r="K759" s="15"/>
    </row>
    <row r="760" spans="11:11" ht="12" customHeight="1">
      <c r="K760" s="15"/>
    </row>
    <row r="761" spans="11:11" ht="12" customHeight="1">
      <c r="K761" s="15"/>
    </row>
    <row r="762" spans="11:11" ht="12" customHeight="1">
      <c r="K762" s="15"/>
    </row>
    <row r="763" spans="11:11" ht="12" customHeight="1">
      <c r="K763" s="15"/>
    </row>
    <row r="764" spans="11:11" ht="12" customHeight="1">
      <c r="K764" s="15"/>
    </row>
    <row r="765" spans="11:11" ht="12" customHeight="1">
      <c r="K765" s="15"/>
    </row>
    <row r="766" spans="11:11" ht="12" customHeight="1">
      <c r="K766" s="15"/>
    </row>
    <row r="767" spans="11:11" ht="12" customHeight="1">
      <c r="K767" s="15"/>
    </row>
    <row r="768" spans="11:11" ht="12" customHeight="1">
      <c r="K768" s="15"/>
    </row>
    <row r="769" spans="11:11" ht="12" customHeight="1">
      <c r="K769" s="15"/>
    </row>
    <row r="770" spans="11:11" ht="12" customHeight="1">
      <c r="K770" s="15"/>
    </row>
    <row r="771" spans="11:11" ht="12" customHeight="1">
      <c r="K771" s="15"/>
    </row>
    <row r="772" spans="11:11" ht="12" customHeight="1">
      <c r="K772" s="15"/>
    </row>
    <row r="773" spans="11:11" ht="12" customHeight="1">
      <c r="K773" s="15"/>
    </row>
    <row r="774" spans="11:11" ht="12" customHeight="1">
      <c r="K774" s="15"/>
    </row>
    <row r="775" spans="11:11" ht="12" customHeight="1">
      <c r="K775" s="15"/>
    </row>
    <row r="776" spans="11:11" ht="12" customHeight="1">
      <c r="K776" s="15"/>
    </row>
    <row r="777" spans="11:11" ht="12" customHeight="1">
      <c r="K777" s="15"/>
    </row>
    <row r="778" spans="11:11" ht="12" customHeight="1">
      <c r="K778" s="15"/>
    </row>
    <row r="779" spans="11:11" ht="12" customHeight="1">
      <c r="K779" s="15"/>
    </row>
    <row r="780" spans="11:11" ht="12" customHeight="1">
      <c r="K780" s="15"/>
    </row>
    <row r="781" spans="11:11" ht="12" customHeight="1">
      <c r="K781" s="15"/>
    </row>
    <row r="782" spans="11:11" ht="12" customHeight="1">
      <c r="K782" s="15"/>
    </row>
    <row r="783" spans="11:11" ht="12" customHeight="1">
      <c r="K783" s="15"/>
    </row>
    <row r="784" spans="11:11" ht="12" customHeight="1">
      <c r="K784" s="15"/>
    </row>
    <row r="785" spans="11:11" ht="12" customHeight="1">
      <c r="K785" s="15"/>
    </row>
    <row r="786" spans="11:11" ht="12" customHeight="1">
      <c r="K786" s="15"/>
    </row>
    <row r="787" spans="11:11" ht="12" customHeight="1">
      <c r="K787" s="15"/>
    </row>
    <row r="788" spans="11:11" ht="12" customHeight="1">
      <c r="K788" s="15"/>
    </row>
    <row r="789" spans="11:11" ht="12" customHeight="1">
      <c r="K789" s="15"/>
    </row>
    <row r="790" spans="11:11" ht="12" customHeight="1">
      <c r="K790" s="15"/>
    </row>
    <row r="791" spans="11:11" ht="12" customHeight="1">
      <c r="K791" s="15"/>
    </row>
    <row r="792" spans="11:11" ht="12" customHeight="1">
      <c r="K792" s="15"/>
    </row>
    <row r="793" spans="11:11" ht="12" customHeight="1">
      <c r="K793" s="15"/>
    </row>
    <row r="794" spans="11:11" ht="12" customHeight="1">
      <c r="K794" s="15"/>
    </row>
    <row r="795" spans="11:11" ht="12" customHeight="1">
      <c r="K795" s="15"/>
    </row>
    <row r="796" spans="11:11" ht="12" customHeight="1">
      <c r="K796" s="15"/>
    </row>
    <row r="797" spans="11:11" ht="12" customHeight="1">
      <c r="K797" s="15"/>
    </row>
    <row r="798" spans="11:11" ht="12" customHeight="1">
      <c r="K798" s="15"/>
    </row>
    <row r="799" spans="11:11" ht="12" customHeight="1">
      <c r="K799" s="15"/>
    </row>
    <row r="800" spans="11:11" ht="12" customHeight="1">
      <c r="K800" s="15"/>
    </row>
    <row r="801" spans="11:11" ht="12" customHeight="1">
      <c r="K801" s="15"/>
    </row>
    <row r="802" spans="11:11" ht="12" customHeight="1">
      <c r="K802" s="15"/>
    </row>
    <row r="803" spans="11:11" ht="12" customHeight="1">
      <c r="K803" s="15"/>
    </row>
    <row r="804" spans="11:11" ht="12" customHeight="1">
      <c r="K804" s="15"/>
    </row>
    <row r="805" spans="11:11" ht="12" customHeight="1">
      <c r="K805" s="15"/>
    </row>
    <row r="806" spans="11:11" ht="12" customHeight="1">
      <c r="K806" s="15"/>
    </row>
    <row r="807" spans="11:11" ht="12" customHeight="1">
      <c r="K807" s="15"/>
    </row>
    <row r="808" spans="11:11" ht="12" customHeight="1">
      <c r="K808" s="15"/>
    </row>
    <row r="809" spans="11:11" ht="12" customHeight="1">
      <c r="K809" s="15"/>
    </row>
    <row r="810" spans="11:11" ht="12" customHeight="1">
      <c r="K810" s="15"/>
    </row>
    <row r="811" spans="11:11" ht="12" customHeight="1">
      <c r="K811" s="15"/>
    </row>
    <row r="812" spans="11:11" ht="12" customHeight="1">
      <c r="K812" s="15"/>
    </row>
    <row r="813" spans="11:11" ht="12" customHeight="1">
      <c r="K813" s="15"/>
    </row>
    <row r="814" spans="11:11" ht="12" customHeight="1">
      <c r="K814" s="15"/>
    </row>
    <row r="815" spans="11:11" ht="12" customHeight="1">
      <c r="K815" s="15"/>
    </row>
    <row r="816" spans="11:11" ht="12" customHeight="1">
      <c r="K816" s="15"/>
    </row>
    <row r="817" spans="11:11" ht="12" customHeight="1">
      <c r="K817" s="15"/>
    </row>
    <row r="818" spans="11:11" ht="12" customHeight="1">
      <c r="K818" s="15"/>
    </row>
    <row r="819" spans="11:11" ht="12" customHeight="1">
      <c r="K819" s="15"/>
    </row>
    <row r="820" spans="11:11" ht="12" customHeight="1">
      <c r="K820" s="15"/>
    </row>
    <row r="821" spans="11:11" ht="12" customHeight="1">
      <c r="K821" s="15"/>
    </row>
    <row r="822" spans="11:11" ht="12" customHeight="1">
      <c r="K822" s="15"/>
    </row>
    <row r="823" spans="11:11" ht="12" customHeight="1">
      <c r="K823" s="15"/>
    </row>
    <row r="824" spans="11:11" ht="12" customHeight="1">
      <c r="K824" s="15"/>
    </row>
    <row r="825" spans="11:11" ht="12" customHeight="1">
      <c r="K825" s="15"/>
    </row>
    <row r="826" spans="11:11" ht="12" customHeight="1">
      <c r="K826" s="15"/>
    </row>
    <row r="827" spans="11:11" ht="12" customHeight="1">
      <c r="K827" s="15"/>
    </row>
    <row r="828" spans="11:11" ht="12" customHeight="1">
      <c r="K828" s="15"/>
    </row>
    <row r="829" spans="11:11" ht="12" customHeight="1">
      <c r="K829" s="15"/>
    </row>
    <row r="830" spans="11:11" ht="12" customHeight="1">
      <c r="K830" s="15"/>
    </row>
    <row r="831" spans="11:11" ht="12" customHeight="1">
      <c r="K831" s="15"/>
    </row>
    <row r="832" spans="11:11" ht="12" customHeight="1">
      <c r="K832" s="15"/>
    </row>
    <row r="833" spans="11:11" ht="12" customHeight="1">
      <c r="K833" s="15"/>
    </row>
    <row r="834" spans="11:11" ht="12" customHeight="1">
      <c r="K834" s="15"/>
    </row>
    <row r="835" spans="11:11" ht="12" customHeight="1">
      <c r="K835" s="15"/>
    </row>
    <row r="836" spans="11:11" ht="12" customHeight="1">
      <c r="K836" s="15"/>
    </row>
    <row r="837" spans="11:11" ht="12" customHeight="1">
      <c r="K837" s="15"/>
    </row>
    <row r="838" spans="11:11" ht="12" customHeight="1">
      <c r="K838" s="15"/>
    </row>
    <row r="839" spans="11:11" ht="12" customHeight="1">
      <c r="K839" s="15"/>
    </row>
    <row r="840" spans="11:11" ht="12" customHeight="1">
      <c r="K840" s="15"/>
    </row>
    <row r="841" spans="11:11" ht="12" customHeight="1">
      <c r="K841" s="15"/>
    </row>
    <row r="842" spans="11:11" ht="12" customHeight="1">
      <c r="K842" s="15"/>
    </row>
    <row r="843" spans="11:11" ht="12" customHeight="1">
      <c r="K843" s="15"/>
    </row>
    <row r="844" spans="11:11" ht="12" customHeight="1">
      <c r="K844" s="15"/>
    </row>
    <row r="845" spans="11:11" ht="12" customHeight="1">
      <c r="K845" s="15"/>
    </row>
    <row r="846" spans="11:11" ht="12" customHeight="1">
      <c r="K846" s="15"/>
    </row>
    <row r="847" spans="11:11" ht="12" customHeight="1">
      <c r="K847" s="15"/>
    </row>
    <row r="848" spans="11:11" ht="12" customHeight="1">
      <c r="K848" s="15"/>
    </row>
    <row r="849" spans="11:11" ht="12" customHeight="1">
      <c r="K849" s="15"/>
    </row>
    <row r="850" spans="11:11" ht="12" customHeight="1">
      <c r="K850" s="15"/>
    </row>
    <row r="851" spans="11:11" ht="12" customHeight="1">
      <c r="K851" s="15"/>
    </row>
    <row r="852" spans="11:11" ht="12" customHeight="1">
      <c r="K852" s="15"/>
    </row>
    <row r="853" spans="11:11" ht="12" customHeight="1">
      <c r="K853" s="15"/>
    </row>
    <row r="854" spans="11:11" ht="12" customHeight="1">
      <c r="K854" s="15"/>
    </row>
    <row r="855" spans="11:11" ht="12" customHeight="1">
      <c r="K855" s="15"/>
    </row>
    <row r="856" spans="11:11" ht="12" customHeight="1">
      <c r="K856" s="15"/>
    </row>
    <row r="857" spans="11:11" ht="12" customHeight="1">
      <c r="K857" s="15"/>
    </row>
    <row r="858" spans="11:11" ht="12" customHeight="1">
      <c r="K858" s="15"/>
    </row>
    <row r="859" spans="11:11" ht="12" customHeight="1">
      <c r="K859" s="15"/>
    </row>
    <row r="860" spans="11:11" ht="12" customHeight="1">
      <c r="K860" s="15"/>
    </row>
    <row r="861" spans="11:11" ht="12" customHeight="1">
      <c r="K861" s="15"/>
    </row>
    <row r="862" spans="11:11" ht="12" customHeight="1">
      <c r="K862" s="15"/>
    </row>
    <row r="863" spans="11:11" ht="12" customHeight="1">
      <c r="K863" s="15"/>
    </row>
    <row r="864" spans="11:11" ht="12" customHeight="1">
      <c r="K864" s="15"/>
    </row>
    <row r="865" spans="11:11" ht="12" customHeight="1">
      <c r="K865" s="15"/>
    </row>
    <row r="866" spans="11:11" ht="12" customHeight="1">
      <c r="K866" s="15"/>
    </row>
    <row r="867" spans="11:11" ht="12" customHeight="1">
      <c r="K867" s="15"/>
    </row>
    <row r="868" spans="11:11" ht="12" customHeight="1">
      <c r="K868" s="15"/>
    </row>
    <row r="869" spans="11:11" ht="12" customHeight="1">
      <c r="K869" s="15"/>
    </row>
    <row r="870" spans="11:11" ht="12" customHeight="1">
      <c r="K870" s="15"/>
    </row>
    <row r="871" spans="11:11" ht="12" customHeight="1">
      <c r="K871" s="15"/>
    </row>
    <row r="872" spans="11:11" ht="12" customHeight="1">
      <c r="K872" s="15"/>
    </row>
    <row r="873" spans="11:11" ht="12" customHeight="1">
      <c r="K873" s="15"/>
    </row>
    <row r="874" spans="11:11" ht="12" customHeight="1">
      <c r="K874" s="15"/>
    </row>
    <row r="875" spans="11:11" ht="12" customHeight="1">
      <c r="K875" s="15"/>
    </row>
    <row r="876" spans="11:11" ht="12" customHeight="1">
      <c r="K876" s="15"/>
    </row>
    <row r="877" spans="11:11" ht="12" customHeight="1">
      <c r="K877" s="15"/>
    </row>
    <row r="878" spans="11:11" ht="12" customHeight="1">
      <c r="K878" s="15"/>
    </row>
    <row r="879" spans="11:11" ht="12" customHeight="1">
      <c r="K879" s="15"/>
    </row>
    <row r="880" spans="11:11" ht="12" customHeight="1">
      <c r="K880" s="15"/>
    </row>
    <row r="881" spans="11:11" ht="12" customHeight="1">
      <c r="K881" s="15"/>
    </row>
    <row r="882" spans="11:11" ht="12" customHeight="1">
      <c r="K882" s="15"/>
    </row>
    <row r="883" spans="11:11" ht="12" customHeight="1">
      <c r="K883" s="15"/>
    </row>
    <row r="884" spans="11:11" ht="12" customHeight="1">
      <c r="K884" s="15"/>
    </row>
    <row r="885" spans="11:11" ht="12" customHeight="1">
      <c r="K885" s="15"/>
    </row>
    <row r="886" spans="11:11" ht="12" customHeight="1">
      <c r="K886" s="15"/>
    </row>
    <row r="887" spans="11:11" ht="12" customHeight="1">
      <c r="K887" s="15"/>
    </row>
    <row r="888" spans="11:11" ht="12" customHeight="1">
      <c r="K888" s="15"/>
    </row>
    <row r="889" spans="11:11" ht="12" customHeight="1">
      <c r="K889" s="15"/>
    </row>
    <row r="890" spans="11:11" ht="12" customHeight="1">
      <c r="K890" s="15"/>
    </row>
    <row r="891" spans="11:11" ht="12" customHeight="1">
      <c r="K891" s="15"/>
    </row>
    <row r="892" spans="11:11" ht="12" customHeight="1">
      <c r="K892" s="15"/>
    </row>
    <row r="893" spans="11:11" ht="12" customHeight="1">
      <c r="K893" s="15"/>
    </row>
    <row r="894" spans="11:11" ht="12" customHeight="1">
      <c r="K894" s="15"/>
    </row>
    <row r="895" spans="11:11" ht="12" customHeight="1">
      <c r="K895" s="15"/>
    </row>
    <row r="896" spans="11:11" ht="12" customHeight="1">
      <c r="K896" s="15"/>
    </row>
    <row r="897" spans="11:11" ht="12" customHeight="1">
      <c r="K897" s="15"/>
    </row>
    <row r="898" spans="11:11" ht="12" customHeight="1">
      <c r="K898" s="15"/>
    </row>
    <row r="899" spans="11:11" ht="12" customHeight="1">
      <c r="K899" s="15"/>
    </row>
    <row r="900" spans="11:11" ht="12" customHeight="1">
      <c r="K900" s="15"/>
    </row>
    <row r="901" spans="11:11" ht="12" customHeight="1">
      <c r="K901" s="15"/>
    </row>
    <row r="902" spans="11:11" ht="12" customHeight="1">
      <c r="K902" s="15"/>
    </row>
    <row r="903" spans="11:11" ht="12" customHeight="1">
      <c r="K903" s="15"/>
    </row>
    <row r="904" spans="11:11" ht="12" customHeight="1">
      <c r="K904" s="15"/>
    </row>
    <row r="905" spans="11:11" ht="12" customHeight="1">
      <c r="K905" s="15"/>
    </row>
    <row r="906" spans="11:11" ht="12" customHeight="1">
      <c r="K906" s="15"/>
    </row>
    <row r="907" spans="11:11" ht="12" customHeight="1">
      <c r="K907" s="15"/>
    </row>
    <row r="908" spans="11:11" ht="12" customHeight="1">
      <c r="K908" s="15"/>
    </row>
    <row r="909" spans="11:11" ht="12" customHeight="1">
      <c r="K909" s="15"/>
    </row>
    <row r="910" spans="11:11" ht="12" customHeight="1">
      <c r="K910" s="15"/>
    </row>
    <row r="911" spans="11:11" ht="12" customHeight="1">
      <c r="K911" s="15"/>
    </row>
    <row r="912" spans="11:11" ht="12" customHeight="1">
      <c r="K912" s="15"/>
    </row>
    <row r="913" spans="11:11" ht="12" customHeight="1">
      <c r="K913" s="15"/>
    </row>
    <row r="914" spans="11:11" ht="12" customHeight="1">
      <c r="K914" s="15"/>
    </row>
    <row r="915" spans="11:11" ht="12" customHeight="1">
      <c r="K915" s="15"/>
    </row>
    <row r="916" spans="11:11" ht="12" customHeight="1">
      <c r="K916" s="15"/>
    </row>
    <row r="917" spans="11:11" ht="12" customHeight="1">
      <c r="K917" s="15"/>
    </row>
    <row r="918" spans="11:11" ht="12" customHeight="1">
      <c r="K918" s="15"/>
    </row>
    <row r="919" spans="11:11" ht="12" customHeight="1">
      <c r="K919" s="15"/>
    </row>
    <row r="920" spans="11:11" ht="12" customHeight="1">
      <c r="K920" s="15"/>
    </row>
    <row r="921" spans="11:11" ht="12" customHeight="1">
      <c r="K921" s="15"/>
    </row>
    <row r="922" spans="11:11" ht="12" customHeight="1">
      <c r="K922" s="15"/>
    </row>
    <row r="923" spans="11:11" ht="12" customHeight="1">
      <c r="K923" s="15"/>
    </row>
    <row r="924" spans="11:11" ht="12" customHeight="1">
      <c r="K924" s="15"/>
    </row>
    <row r="925" spans="11:11" ht="12" customHeight="1">
      <c r="K925" s="15"/>
    </row>
    <row r="926" spans="11:11" ht="12" customHeight="1">
      <c r="K926" s="15"/>
    </row>
    <row r="927" spans="11:11" ht="12" customHeight="1">
      <c r="K927" s="15"/>
    </row>
    <row r="928" spans="11:11" ht="12" customHeight="1">
      <c r="K928" s="15"/>
    </row>
    <row r="929" spans="11:11" ht="12" customHeight="1">
      <c r="K929" s="15"/>
    </row>
    <row r="930" spans="11:11" ht="12" customHeight="1">
      <c r="K930" s="15"/>
    </row>
    <row r="931" spans="11:11" ht="12" customHeight="1">
      <c r="K931" s="15"/>
    </row>
    <row r="932" spans="11:11" ht="12" customHeight="1">
      <c r="K932" s="15"/>
    </row>
    <row r="933" spans="11:11" ht="12" customHeight="1">
      <c r="K933" s="15"/>
    </row>
    <row r="934" spans="11:11" ht="12" customHeight="1">
      <c r="K934" s="15"/>
    </row>
    <row r="935" spans="11:11" ht="12" customHeight="1">
      <c r="K935" s="15"/>
    </row>
    <row r="936" spans="11:11" ht="12" customHeight="1">
      <c r="K936" s="15"/>
    </row>
    <row r="937" spans="11:11" ht="12" customHeight="1">
      <c r="K937" s="15"/>
    </row>
    <row r="938" spans="11:11" ht="12" customHeight="1">
      <c r="K938" s="15"/>
    </row>
    <row r="939" spans="11:11" ht="12" customHeight="1">
      <c r="K939" s="15"/>
    </row>
    <row r="940" spans="11:11" ht="12" customHeight="1">
      <c r="K940" s="15"/>
    </row>
    <row r="941" spans="11:11" ht="12" customHeight="1">
      <c r="K941" s="15"/>
    </row>
    <row r="942" spans="11:11" ht="12" customHeight="1">
      <c r="K942" s="15"/>
    </row>
    <row r="943" spans="11:11" ht="12" customHeight="1">
      <c r="K943" s="15"/>
    </row>
    <row r="944" spans="11:11" ht="12" customHeight="1">
      <c r="K944" s="15"/>
    </row>
    <row r="945" spans="11:11" ht="12" customHeight="1">
      <c r="K945" s="15"/>
    </row>
    <row r="946" spans="11:11" ht="12" customHeight="1">
      <c r="K946" s="15"/>
    </row>
    <row r="947" spans="11:11" ht="12" customHeight="1">
      <c r="K947" s="15"/>
    </row>
    <row r="948" spans="11:11" ht="12" customHeight="1">
      <c r="K948" s="15"/>
    </row>
    <row r="949" spans="11:11" ht="12" customHeight="1">
      <c r="K949" s="15"/>
    </row>
    <row r="950" spans="11:11" ht="12" customHeight="1">
      <c r="K950" s="15"/>
    </row>
    <row r="951" spans="11:11" ht="12" customHeight="1">
      <c r="K951" s="15"/>
    </row>
    <row r="952" spans="11:11" ht="12" customHeight="1">
      <c r="K952" s="15"/>
    </row>
    <row r="953" spans="11:11" ht="12" customHeight="1">
      <c r="K953" s="15"/>
    </row>
    <row r="954" spans="11:11" ht="12" customHeight="1">
      <c r="K954" s="15"/>
    </row>
    <row r="955" spans="11:11" ht="12" customHeight="1">
      <c r="K955" s="15"/>
    </row>
    <row r="956" spans="11:11" ht="12" customHeight="1">
      <c r="K956" s="15"/>
    </row>
    <row r="957" spans="11:11" ht="12" customHeight="1">
      <c r="K957" s="15"/>
    </row>
    <row r="958" spans="11:11" ht="12" customHeight="1">
      <c r="K958" s="15"/>
    </row>
    <row r="959" spans="11:11" ht="12" customHeight="1">
      <c r="K959" s="15"/>
    </row>
    <row r="960" spans="11:11" ht="12" customHeight="1">
      <c r="K960" s="15"/>
    </row>
    <row r="961" spans="11:11" ht="12" customHeight="1">
      <c r="K961" s="15"/>
    </row>
    <row r="962" spans="11:11" ht="12" customHeight="1">
      <c r="K962" s="15"/>
    </row>
    <row r="963" spans="11:11" ht="12" customHeight="1">
      <c r="K963" s="15"/>
    </row>
    <row r="964" spans="11:11" ht="12" customHeight="1">
      <c r="K964" s="15"/>
    </row>
    <row r="965" spans="11:11" ht="12" customHeight="1">
      <c r="K965" s="15"/>
    </row>
    <row r="966" spans="11:11" ht="12" customHeight="1">
      <c r="K966" s="15"/>
    </row>
    <row r="967" spans="11:11" ht="12" customHeight="1">
      <c r="K967" s="15"/>
    </row>
    <row r="968" spans="11:11" ht="12" customHeight="1">
      <c r="K968" s="15"/>
    </row>
    <row r="969" spans="11:11" ht="12" customHeight="1">
      <c r="K969" s="15"/>
    </row>
    <row r="970" spans="11:11" ht="12" customHeight="1">
      <c r="K970" s="15"/>
    </row>
    <row r="971" spans="11:11" ht="12" customHeight="1">
      <c r="K971" s="15"/>
    </row>
    <row r="972" spans="11:11" ht="12" customHeight="1">
      <c r="K972" s="15"/>
    </row>
    <row r="973" spans="11:11" ht="12" customHeight="1">
      <c r="K973" s="15"/>
    </row>
    <row r="974" spans="11:11" ht="12" customHeight="1">
      <c r="K974" s="15"/>
    </row>
    <row r="975" spans="11:11" ht="12" customHeight="1">
      <c r="K975" s="15"/>
    </row>
    <row r="976" spans="11:11" ht="12" customHeight="1">
      <c r="K976" s="15"/>
    </row>
    <row r="977" spans="11:11" ht="12" customHeight="1">
      <c r="K977" s="15"/>
    </row>
    <row r="978" spans="11:11" ht="12" customHeight="1">
      <c r="K978" s="15"/>
    </row>
    <row r="979" spans="11:11" ht="12" customHeight="1">
      <c r="K979" s="15"/>
    </row>
    <row r="980" spans="11:11" ht="12" customHeight="1">
      <c r="K980" s="15"/>
    </row>
    <row r="981" spans="11:11" ht="12" customHeight="1">
      <c r="K981" s="15"/>
    </row>
    <row r="982" spans="11:11" ht="12" customHeight="1">
      <c r="K982" s="15"/>
    </row>
    <row r="983" spans="11:11" ht="12" customHeight="1">
      <c r="K983" s="15"/>
    </row>
    <row r="984" spans="11:11" ht="12" customHeight="1">
      <c r="K984" s="15"/>
    </row>
    <row r="985" spans="11:11" ht="12" customHeight="1">
      <c r="K985" s="15"/>
    </row>
    <row r="986" spans="11:11" ht="12" customHeight="1">
      <c r="K986" s="15"/>
    </row>
    <row r="987" spans="11:11" ht="12" customHeight="1">
      <c r="K987" s="15"/>
    </row>
    <row r="988" spans="11:11" ht="12" customHeight="1">
      <c r="K988" s="15"/>
    </row>
    <row r="989" spans="11:11" ht="12" customHeight="1">
      <c r="K989" s="15"/>
    </row>
    <row r="990" spans="11:11" ht="12" customHeight="1">
      <c r="K990" s="15"/>
    </row>
    <row r="991" spans="11:11" ht="12" customHeight="1">
      <c r="K991" s="15"/>
    </row>
    <row r="992" spans="11:11" ht="12" customHeight="1">
      <c r="K992" s="15"/>
    </row>
    <row r="993" spans="11:11" ht="12" customHeight="1">
      <c r="K993" s="15"/>
    </row>
    <row r="994" spans="11:11" ht="12" customHeight="1">
      <c r="K994" s="15"/>
    </row>
    <row r="995" spans="11:11" ht="12" customHeight="1">
      <c r="K995" s="15"/>
    </row>
    <row r="996" spans="11:11" ht="12" customHeight="1">
      <c r="K996" s="15"/>
    </row>
    <row r="997" spans="11:11" ht="12" customHeight="1">
      <c r="K997" s="15"/>
    </row>
    <row r="998" spans="11:11" ht="12" customHeight="1">
      <c r="K998" s="15"/>
    </row>
    <row r="999" spans="11:11" ht="12" customHeight="1">
      <c r="K999" s="15"/>
    </row>
    <row r="1000" spans="11:11" ht="12" customHeight="1">
      <c r="K1000" s="15"/>
    </row>
    <row r="1001" spans="11:11" ht="12" customHeight="1">
      <c r="K1001" s="15"/>
    </row>
    <row r="1002" spans="11:11" ht="12" customHeight="1">
      <c r="K1002" s="15"/>
    </row>
    <row r="1003" spans="11:11" ht="12" customHeight="1">
      <c r="K1003" s="15"/>
    </row>
    <row r="1004" spans="11:11" ht="12" customHeight="1">
      <c r="K1004" s="15"/>
    </row>
    <row r="1005" spans="11:11" ht="12" customHeight="1">
      <c r="K1005" s="15"/>
    </row>
    <row r="1006" spans="11:11" ht="12" customHeight="1">
      <c r="K1006" s="15"/>
    </row>
    <row r="1007" spans="11:11" ht="12" customHeight="1">
      <c r="K1007" s="15"/>
    </row>
    <row r="1008" spans="11:11" ht="12" customHeight="1">
      <c r="K1008" s="15"/>
    </row>
    <row r="1009" spans="11:11" ht="12" customHeight="1">
      <c r="K1009" s="15"/>
    </row>
    <row r="1010" spans="11:11" ht="12" customHeight="1">
      <c r="K1010" s="15"/>
    </row>
    <row r="1011" spans="11:11" ht="12" customHeight="1">
      <c r="K1011" s="15"/>
    </row>
    <row r="1012" spans="11:11" ht="12" customHeight="1">
      <c r="K1012" s="15"/>
    </row>
    <row r="1013" spans="11:11" ht="12" customHeight="1">
      <c r="K1013" s="15"/>
    </row>
    <row r="1014" spans="11:11" ht="12" customHeight="1">
      <c r="K1014" s="15"/>
    </row>
    <row r="1015" spans="11:11" ht="12" customHeight="1">
      <c r="K1015" s="15"/>
    </row>
    <row r="1016" spans="11:11" ht="12" customHeight="1">
      <c r="K1016" s="15"/>
    </row>
    <row r="1017" spans="11:11" ht="12" customHeight="1">
      <c r="K1017" s="15"/>
    </row>
    <row r="1018" spans="11:11" ht="12" customHeight="1">
      <c r="K1018" s="15"/>
    </row>
    <row r="1019" spans="11:11" ht="12" customHeight="1">
      <c r="K1019" s="15"/>
    </row>
    <row r="1020" spans="11:11" ht="12" customHeight="1">
      <c r="K1020" s="15"/>
    </row>
    <row r="1021" spans="11:11" ht="12" customHeight="1">
      <c r="K1021" s="15"/>
    </row>
    <row r="1022" spans="11:11" ht="12" customHeight="1">
      <c r="K1022" s="15"/>
    </row>
    <row r="1023" spans="11:11" ht="12" customHeight="1">
      <c r="K1023" s="15"/>
    </row>
    <row r="1024" spans="11:11" ht="12" customHeight="1">
      <c r="K1024" s="15"/>
    </row>
    <row r="1025" spans="11:11" ht="12" customHeight="1">
      <c r="K1025" s="15"/>
    </row>
    <row r="1026" spans="11:11" ht="12" customHeight="1">
      <c r="K1026" s="15"/>
    </row>
    <row r="1027" spans="11:11" ht="12" customHeight="1">
      <c r="K1027" s="15"/>
    </row>
    <row r="1028" spans="11:11" ht="12" customHeight="1">
      <c r="K1028" s="15"/>
    </row>
    <row r="1029" spans="11:11" ht="12" customHeight="1">
      <c r="K1029" s="15"/>
    </row>
    <row r="1030" spans="11:11" ht="12" customHeight="1">
      <c r="K1030" s="15"/>
    </row>
    <row r="1031" spans="11:11" ht="12" customHeight="1">
      <c r="K1031" s="15"/>
    </row>
    <row r="1032" spans="11:11" ht="12" customHeight="1">
      <c r="K1032" s="15"/>
    </row>
    <row r="1033" spans="11:11" ht="12" customHeight="1">
      <c r="K1033" s="15"/>
    </row>
    <row r="1034" spans="11:11" ht="12" customHeight="1">
      <c r="K1034" s="15"/>
    </row>
    <row r="1035" spans="11:11" ht="12" customHeight="1">
      <c r="K1035" s="15"/>
    </row>
    <row r="1036" spans="11:11" ht="12" customHeight="1">
      <c r="K1036" s="15"/>
    </row>
    <row r="1037" spans="11:11" ht="12" customHeight="1">
      <c r="K1037" s="15"/>
    </row>
    <row r="1038" spans="11:11" ht="12" customHeight="1">
      <c r="K1038" s="15"/>
    </row>
    <row r="1039" spans="11:11" ht="12" customHeight="1">
      <c r="K1039" s="15"/>
    </row>
    <row r="1040" spans="11:11" ht="12" customHeight="1">
      <c r="K1040" s="15"/>
    </row>
    <row r="1041" spans="11:11" ht="12" customHeight="1">
      <c r="K1041" s="15"/>
    </row>
    <row r="1042" spans="11:11" ht="12" customHeight="1">
      <c r="K1042" s="15"/>
    </row>
    <row r="1043" spans="11:11" ht="12" customHeight="1">
      <c r="K1043" s="15"/>
    </row>
    <row r="1044" spans="11:11" ht="12" customHeight="1">
      <c r="K1044" s="15"/>
    </row>
    <row r="1045" spans="11:11" ht="12" customHeight="1">
      <c r="K1045" s="15"/>
    </row>
    <row r="1046" spans="11:11" ht="12" customHeight="1">
      <c r="K1046" s="15"/>
    </row>
    <row r="1047" spans="11:11" ht="12" customHeight="1">
      <c r="K1047" s="15"/>
    </row>
    <row r="1048" spans="11:11" ht="12" customHeight="1">
      <c r="K1048" s="15"/>
    </row>
    <row r="1049" spans="11:11" ht="12" customHeight="1">
      <c r="K1049" s="15"/>
    </row>
    <row r="1050" spans="11:11" ht="12" customHeight="1">
      <c r="K1050" s="15"/>
    </row>
    <row r="1051" spans="11:11" ht="12" customHeight="1">
      <c r="K1051" s="15"/>
    </row>
    <row r="1052" spans="11:11" ht="12" customHeight="1">
      <c r="K1052" s="15"/>
    </row>
    <row r="1053" spans="11:11" ht="12" customHeight="1">
      <c r="K1053" s="15"/>
    </row>
    <row r="1054" spans="11:11" ht="12" customHeight="1">
      <c r="K1054" s="15"/>
    </row>
    <row r="1055" spans="11:11" ht="12" customHeight="1">
      <c r="K1055" s="15"/>
    </row>
    <row r="1056" spans="11:11" ht="12" customHeight="1">
      <c r="K1056" s="15"/>
    </row>
    <row r="1057" spans="11:11" ht="12" customHeight="1">
      <c r="K1057" s="15"/>
    </row>
    <row r="1058" spans="11:11" ht="12" customHeight="1">
      <c r="K1058" s="15"/>
    </row>
    <row r="1059" spans="11:11" ht="12" customHeight="1">
      <c r="K1059" s="15"/>
    </row>
    <row r="1060" spans="11:11" ht="12" customHeight="1">
      <c r="K1060" s="15"/>
    </row>
    <row r="1061" spans="11:11" ht="12" customHeight="1">
      <c r="K1061" s="15"/>
    </row>
    <row r="1062" spans="11:11" ht="12" customHeight="1">
      <c r="K1062" s="15"/>
    </row>
    <row r="1063" spans="11:11" ht="12" customHeight="1">
      <c r="K1063" s="15"/>
    </row>
    <row r="1064" spans="11:11" ht="12" customHeight="1">
      <c r="K1064" s="15"/>
    </row>
    <row r="1065" spans="11:11" ht="12" customHeight="1">
      <c r="K1065" s="15"/>
    </row>
    <row r="1066" spans="11:11" ht="12" customHeight="1">
      <c r="K1066" s="15"/>
    </row>
    <row r="1067" spans="11:11" ht="12" customHeight="1">
      <c r="K1067" s="15"/>
    </row>
    <row r="1068" spans="11:11" ht="12" customHeight="1">
      <c r="K1068" s="15"/>
    </row>
    <row r="1069" spans="11:11" ht="12" customHeight="1">
      <c r="K1069" s="15"/>
    </row>
    <row r="1070" spans="11:11" ht="12" customHeight="1">
      <c r="K1070" s="15"/>
    </row>
    <row r="1071" spans="11:11" ht="12" customHeight="1">
      <c r="K1071" s="15"/>
    </row>
    <row r="1072" spans="11:11" ht="12" customHeight="1">
      <c r="K1072" s="15"/>
    </row>
    <row r="1073" spans="11:11" ht="12" customHeight="1">
      <c r="K1073" s="15"/>
    </row>
    <row r="1074" spans="11:11" ht="12" customHeight="1">
      <c r="K1074" s="15"/>
    </row>
    <row r="1075" spans="11:11" ht="12" customHeight="1">
      <c r="K1075" s="15"/>
    </row>
    <row r="1076" spans="11:11" ht="12" customHeight="1">
      <c r="K1076" s="15"/>
    </row>
    <row r="1077" spans="11:11" ht="12" customHeight="1">
      <c r="K1077" s="15"/>
    </row>
    <row r="1078" spans="11:11" ht="12" customHeight="1">
      <c r="K1078" s="15"/>
    </row>
    <row r="1079" spans="11:11" ht="12" customHeight="1">
      <c r="K1079" s="15"/>
    </row>
    <row r="1080" spans="11:11" ht="12" customHeight="1">
      <c r="K1080" s="15"/>
    </row>
    <row r="1081" spans="11:11" ht="12" customHeight="1">
      <c r="K1081" s="15"/>
    </row>
    <row r="1082" spans="11:11" ht="12" customHeight="1">
      <c r="K1082" s="15"/>
    </row>
    <row r="1083" spans="11:11" ht="12" customHeight="1">
      <c r="K1083" s="15"/>
    </row>
    <row r="1084" spans="11:11" ht="12" customHeight="1">
      <c r="K1084" s="15"/>
    </row>
    <row r="1085" spans="11:11" ht="12" customHeight="1">
      <c r="K1085" s="15"/>
    </row>
    <row r="1086" spans="11:11" ht="12" customHeight="1">
      <c r="K1086" s="15"/>
    </row>
    <row r="1087" spans="11:11" ht="12" customHeight="1">
      <c r="K1087" s="15"/>
    </row>
    <row r="1088" spans="11:11" ht="12" customHeight="1">
      <c r="K1088" s="15"/>
    </row>
    <row r="1089" spans="11:11" ht="12" customHeight="1">
      <c r="K1089" s="15"/>
    </row>
    <row r="1090" spans="11:11" ht="12" customHeight="1">
      <c r="K1090" s="15"/>
    </row>
    <row r="1091" spans="11:11" ht="12" customHeight="1">
      <c r="K1091" s="15"/>
    </row>
    <row r="1092" spans="11:11" ht="12" customHeight="1">
      <c r="K1092" s="15"/>
    </row>
    <row r="1093" spans="11:11" ht="12" customHeight="1">
      <c r="K1093" s="15"/>
    </row>
    <row r="1094" spans="11:11" ht="12" customHeight="1">
      <c r="K1094" s="15"/>
    </row>
    <row r="1095" spans="11:11" ht="12" customHeight="1">
      <c r="K1095" s="15"/>
    </row>
    <row r="1096" spans="11:11" ht="12" customHeight="1">
      <c r="K1096" s="15"/>
    </row>
    <row r="1097" spans="11:11" ht="12" customHeight="1">
      <c r="K1097" s="15"/>
    </row>
    <row r="1098" spans="11:11" ht="12" customHeight="1">
      <c r="K1098" s="15"/>
    </row>
    <row r="1099" spans="11:11" ht="12" customHeight="1">
      <c r="K1099" s="15"/>
    </row>
    <row r="1100" spans="11:11" ht="12" customHeight="1">
      <c r="K1100" s="15"/>
    </row>
    <row r="1101" spans="11:11" ht="12" customHeight="1">
      <c r="K1101" s="15"/>
    </row>
    <row r="1102" spans="11:11" ht="12" customHeight="1">
      <c r="K1102" s="15"/>
    </row>
    <row r="1103" spans="11:11" ht="12" customHeight="1">
      <c r="K1103" s="15"/>
    </row>
    <row r="1104" spans="11:11" ht="12" customHeight="1">
      <c r="K1104" s="15"/>
    </row>
    <row r="1105" spans="11:11" ht="12" customHeight="1">
      <c r="K1105" s="15"/>
    </row>
    <row r="1106" spans="11:11" ht="12" customHeight="1">
      <c r="K1106" s="15"/>
    </row>
    <row r="1107" spans="11:11" ht="12" customHeight="1">
      <c r="K1107" s="15"/>
    </row>
    <row r="1108" spans="11:11" ht="12" customHeight="1">
      <c r="K1108" s="15"/>
    </row>
    <row r="1109" spans="11:11" ht="12" customHeight="1">
      <c r="K1109" s="15"/>
    </row>
    <row r="1110" spans="11:11" ht="12" customHeight="1">
      <c r="K1110" s="15"/>
    </row>
    <row r="1111" spans="11:11" ht="12" customHeight="1">
      <c r="K1111" s="15"/>
    </row>
    <row r="1112" spans="11:11" ht="12" customHeight="1">
      <c r="K1112" s="15"/>
    </row>
    <row r="1113" spans="11:11" ht="12" customHeight="1">
      <c r="K1113" s="15"/>
    </row>
    <row r="1114" spans="11:11" ht="12" customHeight="1">
      <c r="K1114" s="15"/>
    </row>
    <row r="1115" spans="11:11" ht="12" customHeight="1">
      <c r="K1115" s="15"/>
    </row>
    <row r="1116" spans="11:11" ht="12" customHeight="1">
      <c r="K1116" s="15"/>
    </row>
    <row r="1117" spans="11:11" ht="12" customHeight="1">
      <c r="K1117" s="15"/>
    </row>
    <row r="1118" spans="11:11" ht="12" customHeight="1">
      <c r="K1118" s="15"/>
    </row>
    <row r="1119" spans="11:11" ht="12" customHeight="1">
      <c r="K1119" s="15"/>
    </row>
    <row r="1120" spans="11:11" ht="12" customHeight="1">
      <c r="K1120" s="15"/>
    </row>
    <row r="1121" spans="11:11" ht="12" customHeight="1">
      <c r="K1121" s="15"/>
    </row>
    <row r="1122" spans="11:11" ht="12" customHeight="1">
      <c r="K1122" s="15"/>
    </row>
    <row r="1123" spans="11:11" ht="12" customHeight="1">
      <c r="K1123" s="15"/>
    </row>
    <row r="1124" spans="11:11" ht="12" customHeight="1">
      <c r="K1124" s="15"/>
    </row>
    <row r="1125" spans="11:11" ht="12" customHeight="1">
      <c r="K1125" s="15"/>
    </row>
    <row r="1126" spans="11:11" ht="12" customHeight="1">
      <c r="K1126" s="15"/>
    </row>
    <row r="1127" spans="11:11" ht="12" customHeight="1">
      <c r="K1127" s="15"/>
    </row>
    <row r="1128" spans="11:11" ht="12" customHeight="1">
      <c r="K1128" s="15"/>
    </row>
    <row r="1129" spans="11:11" ht="12" customHeight="1">
      <c r="K1129" s="15"/>
    </row>
    <row r="1130" spans="11:11" ht="12" customHeight="1">
      <c r="K1130" s="15"/>
    </row>
    <row r="1131" spans="11:11" ht="12" customHeight="1">
      <c r="K1131" s="15"/>
    </row>
    <row r="1132" spans="11:11" ht="12" customHeight="1">
      <c r="K1132" s="15"/>
    </row>
    <row r="1133" spans="11:11" ht="12" customHeight="1">
      <c r="K1133" s="15"/>
    </row>
    <row r="1134" spans="11:11" ht="12" customHeight="1">
      <c r="K1134" s="15"/>
    </row>
    <row r="1135" spans="11:11" ht="12" customHeight="1">
      <c r="K1135" s="15"/>
    </row>
    <row r="1136" spans="11:11" ht="12" customHeight="1">
      <c r="K1136" s="15"/>
    </row>
    <row r="1137" spans="11:11" ht="12" customHeight="1">
      <c r="K1137" s="15"/>
    </row>
    <row r="1138" spans="11:11" ht="12" customHeight="1">
      <c r="K1138" s="15"/>
    </row>
    <row r="1139" spans="11:11" ht="12" customHeight="1">
      <c r="K1139" s="15"/>
    </row>
    <row r="1140" spans="11:11" ht="12" customHeight="1">
      <c r="K1140" s="15"/>
    </row>
    <row r="1141" spans="11:11" ht="12" customHeight="1">
      <c r="K1141" s="15"/>
    </row>
    <row r="1142" spans="11:11" ht="12" customHeight="1">
      <c r="K1142" s="15"/>
    </row>
    <row r="1143" spans="11:11" ht="12" customHeight="1">
      <c r="K1143" s="15"/>
    </row>
    <row r="1144" spans="11:11" ht="12" customHeight="1">
      <c r="K1144" s="15"/>
    </row>
    <row r="1145" spans="11:11" ht="12" customHeight="1">
      <c r="K1145" s="15"/>
    </row>
    <row r="1146" spans="11:11" ht="12" customHeight="1">
      <c r="K1146" s="15"/>
    </row>
    <row r="1147" spans="11:11" ht="12" customHeight="1">
      <c r="K1147" s="15"/>
    </row>
    <row r="1148" spans="11:11" ht="12" customHeight="1">
      <c r="K1148" s="15"/>
    </row>
    <row r="1149" spans="11:11" ht="12" customHeight="1">
      <c r="K1149" s="15"/>
    </row>
    <row r="1150" spans="11:11" ht="12" customHeight="1">
      <c r="K1150" s="15"/>
    </row>
    <row r="1151" spans="11:11" ht="12" customHeight="1">
      <c r="K1151" s="15"/>
    </row>
    <row r="1152" spans="11:11" ht="12" customHeight="1">
      <c r="K1152" s="15"/>
    </row>
    <row r="1153" spans="11:11" ht="12" customHeight="1">
      <c r="K1153" s="15"/>
    </row>
    <row r="1154" spans="11:11" ht="12" customHeight="1">
      <c r="K1154" s="15"/>
    </row>
    <row r="1155" spans="11:11" ht="12" customHeight="1">
      <c r="K1155" s="15"/>
    </row>
    <row r="1156" spans="11:11" ht="12" customHeight="1">
      <c r="K1156" s="15"/>
    </row>
    <row r="1157" spans="11:11" ht="12" customHeight="1">
      <c r="K1157" s="15"/>
    </row>
    <row r="1158" spans="11:11" ht="12" customHeight="1">
      <c r="K1158" s="15"/>
    </row>
    <row r="1159" spans="11:11" ht="12" customHeight="1">
      <c r="K1159" s="15"/>
    </row>
    <row r="1160" spans="11:11" ht="12" customHeight="1">
      <c r="K1160" s="15"/>
    </row>
    <row r="1161" spans="11:11" ht="12" customHeight="1">
      <c r="K1161" s="15"/>
    </row>
    <row r="1162" spans="11:11" ht="12" customHeight="1">
      <c r="K1162" s="15"/>
    </row>
    <row r="1163" spans="11:11" ht="12" customHeight="1">
      <c r="K1163" s="15"/>
    </row>
    <row r="1164" spans="11:11" ht="12" customHeight="1">
      <c r="K1164" s="15"/>
    </row>
    <row r="1165" spans="11:11" ht="12" customHeight="1">
      <c r="K1165" s="15"/>
    </row>
    <row r="1166" spans="11:11" ht="12" customHeight="1">
      <c r="K1166" s="15"/>
    </row>
    <row r="1167" spans="11:11" ht="12" customHeight="1">
      <c r="K1167" s="15"/>
    </row>
    <row r="1168" spans="11:11" ht="12" customHeight="1">
      <c r="K1168" s="15"/>
    </row>
    <row r="1169" spans="11:11" ht="12" customHeight="1">
      <c r="K1169" s="15"/>
    </row>
    <row r="1170" spans="11:11" ht="12" customHeight="1">
      <c r="K1170" s="15"/>
    </row>
    <row r="1171" spans="11:11" ht="12" customHeight="1">
      <c r="K1171" s="15"/>
    </row>
    <row r="1172" spans="11:11" ht="12" customHeight="1">
      <c r="K1172" s="15"/>
    </row>
    <row r="1173" spans="11:11" ht="12" customHeight="1">
      <c r="K1173" s="15"/>
    </row>
    <row r="1174" spans="11:11" ht="12" customHeight="1">
      <c r="K1174" s="15"/>
    </row>
    <row r="1175" spans="11:11" ht="12" customHeight="1">
      <c r="K1175" s="15"/>
    </row>
    <row r="1176" spans="11:11" ht="12" customHeight="1">
      <c r="K1176" s="15"/>
    </row>
    <row r="1177" spans="11:11" ht="12" customHeight="1">
      <c r="K1177" s="15"/>
    </row>
    <row r="1178" spans="11:11" ht="12" customHeight="1">
      <c r="K1178" s="15"/>
    </row>
    <row r="1179" spans="11:11" ht="12" customHeight="1">
      <c r="K1179" s="15"/>
    </row>
    <row r="1180" spans="11:11" ht="12" customHeight="1">
      <c r="K1180" s="15"/>
    </row>
    <row r="1181" spans="11:11" ht="12" customHeight="1">
      <c r="K1181" s="15"/>
    </row>
    <row r="1182" spans="11:11" ht="12" customHeight="1">
      <c r="K1182" s="15"/>
    </row>
    <row r="1183" spans="11:11" ht="12" customHeight="1">
      <c r="K1183" s="15"/>
    </row>
    <row r="1184" spans="11:11" ht="12" customHeight="1">
      <c r="K1184" s="15"/>
    </row>
    <row r="1185" spans="11:11" ht="12" customHeight="1">
      <c r="K1185" s="15"/>
    </row>
    <row r="1186" spans="11:11" ht="12" customHeight="1">
      <c r="K1186" s="15"/>
    </row>
    <row r="1187" spans="11:11" ht="12" customHeight="1">
      <c r="K1187" s="15"/>
    </row>
    <row r="1188" spans="11:11" ht="12" customHeight="1">
      <c r="K1188" s="15"/>
    </row>
    <row r="1189" spans="11:11" ht="12" customHeight="1">
      <c r="K1189" s="15"/>
    </row>
    <row r="1190" spans="11:11" ht="12" customHeight="1">
      <c r="K1190" s="15"/>
    </row>
    <row r="1191" spans="11:11" ht="12" customHeight="1">
      <c r="K1191" s="15"/>
    </row>
    <row r="1192" spans="11:11" ht="12" customHeight="1">
      <c r="K1192" s="15"/>
    </row>
    <row r="1193" spans="11:11" ht="12" customHeight="1">
      <c r="K1193" s="15"/>
    </row>
    <row r="1194" spans="11:11" ht="12" customHeight="1">
      <c r="K1194" s="15"/>
    </row>
    <row r="1195" spans="11:11" ht="12" customHeight="1">
      <c r="K1195" s="15"/>
    </row>
    <row r="1196" spans="11:11" ht="12" customHeight="1">
      <c r="K1196" s="15"/>
    </row>
    <row r="1197" spans="11:11" ht="12" customHeight="1">
      <c r="K1197" s="15"/>
    </row>
    <row r="1198" spans="11:11" ht="12" customHeight="1">
      <c r="K1198" s="15"/>
    </row>
    <row r="1199" spans="11:11" ht="12" customHeight="1">
      <c r="K1199" s="15"/>
    </row>
    <row r="1200" spans="11:11" ht="12" customHeight="1">
      <c r="K1200" s="15"/>
    </row>
    <row r="1201" spans="11:11" ht="12" customHeight="1">
      <c r="K1201" s="15"/>
    </row>
    <row r="1202" spans="11:11" ht="12" customHeight="1">
      <c r="K1202" s="15"/>
    </row>
    <row r="1203" spans="11:11" ht="12" customHeight="1">
      <c r="K1203" s="15"/>
    </row>
    <row r="1204" spans="11:11" ht="12" customHeight="1">
      <c r="K1204" s="15"/>
    </row>
    <row r="1205" spans="11:11" ht="12" customHeight="1">
      <c r="K1205" s="15"/>
    </row>
    <row r="1206" spans="11:11" ht="12" customHeight="1">
      <c r="K1206" s="15"/>
    </row>
    <row r="1207" spans="11:11" ht="12" customHeight="1">
      <c r="K1207" s="15"/>
    </row>
    <row r="1208" spans="11:11" ht="12" customHeight="1">
      <c r="K1208" s="15"/>
    </row>
    <row r="1209" spans="11:11" ht="12" customHeight="1">
      <c r="K1209" s="15"/>
    </row>
    <row r="1210" spans="11:11" ht="12" customHeight="1">
      <c r="K1210" s="15"/>
    </row>
    <row r="1211" spans="11:11" ht="12" customHeight="1">
      <c r="K1211" s="15"/>
    </row>
    <row r="1212" spans="11:11" ht="12" customHeight="1">
      <c r="K1212" s="15"/>
    </row>
    <row r="1213" spans="11:11" ht="12" customHeight="1">
      <c r="K1213" s="15"/>
    </row>
    <row r="1214" spans="11:11" ht="12" customHeight="1">
      <c r="K1214" s="15"/>
    </row>
    <row r="1215" spans="11:11" ht="12" customHeight="1">
      <c r="K1215" s="15"/>
    </row>
    <row r="1216" spans="11:11" ht="12" customHeight="1">
      <c r="K1216" s="15"/>
    </row>
    <row r="1217" spans="11:11" ht="12" customHeight="1">
      <c r="K1217" s="15"/>
    </row>
    <row r="1218" spans="11:11" ht="12" customHeight="1">
      <c r="K1218" s="15"/>
    </row>
    <row r="1219" spans="11:11" ht="12" customHeight="1">
      <c r="K1219" s="15"/>
    </row>
    <row r="1220" spans="11:11" ht="12" customHeight="1">
      <c r="K1220" s="15"/>
    </row>
    <row r="1221" spans="11:11" ht="12" customHeight="1">
      <c r="K1221" s="15"/>
    </row>
    <row r="1222" spans="11:11" ht="12" customHeight="1">
      <c r="K1222" s="15"/>
    </row>
    <row r="1223" spans="11:11" ht="12" customHeight="1">
      <c r="K1223" s="15"/>
    </row>
    <row r="1224" spans="11:11" ht="12" customHeight="1">
      <c r="K1224" s="15"/>
    </row>
    <row r="1225" spans="11:11" ht="12" customHeight="1">
      <c r="K1225" s="15"/>
    </row>
    <row r="1226" spans="11:11" ht="12" customHeight="1">
      <c r="K1226" s="15"/>
    </row>
    <row r="1227" spans="11:11" ht="12" customHeight="1">
      <c r="K1227" s="15"/>
    </row>
    <row r="1228" spans="11:11" ht="12" customHeight="1">
      <c r="K1228" s="15"/>
    </row>
    <row r="1229" spans="11:11" ht="12" customHeight="1">
      <c r="K1229" s="15"/>
    </row>
    <row r="1230" spans="11:11" ht="12" customHeight="1">
      <c r="K1230" s="15"/>
    </row>
    <row r="1231" spans="11:11" ht="12" customHeight="1">
      <c r="K1231" s="15"/>
    </row>
    <row r="1232" spans="11:11" ht="12" customHeight="1">
      <c r="K1232" s="15"/>
    </row>
    <row r="1233" spans="11:11" ht="12" customHeight="1">
      <c r="K1233" s="15"/>
    </row>
    <row r="1234" spans="11:11" ht="12" customHeight="1">
      <c r="K1234" s="15"/>
    </row>
    <row r="1235" spans="11:11" ht="12" customHeight="1">
      <c r="K1235" s="15"/>
    </row>
    <row r="1236" spans="11:11" ht="12" customHeight="1">
      <c r="K1236" s="15"/>
    </row>
    <row r="1237" spans="11:11" ht="12" customHeight="1">
      <c r="K1237" s="15"/>
    </row>
    <row r="1238" spans="11:11" ht="12" customHeight="1">
      <c r="K1238" s="15"/>
    </row>
    <row r="1239" spans="11:11" ht="12" customHeight="1">
      <c r="K1239" s="15"/>
    </row>
    <row r="1240" spans="11:11" ht="12" customHeight="1">
      <c r="K1240" s="15"/>
    </row>
    <row r="1241" spans="11:11" ht="12" customHeight="1">
      <c r="K1241" s="15"/>
    </row>
    <row r="1242" spans="11:11" ht="12" customHeight="1">
      <c r="K1242" s="15"/>
    </row>
    <row r="1243" spans="11:11" ht="12" customHeight="1">
      <c r="K1243" s="15"/>
    </row>
    <row r="1244" spans="11:11" ht="12" customHeight="1">
      <c r="K1244" s="15"/>
    </row>
    <row r="1245" spans="11:11" ht="12" customHeight="1">
      <c r="K1245" s="15"/>
    </row>
    <row r="1246" spans="11:11" ht="12" customHeight="1">
      <c r="K1246" s="15"/>
    </row>
    <row r="1247" spans="11:11" ht="12" customHeight="1">
      <c r="K1247" s="15"/>
    </row>
    <row r="1248" spans="11:11" ht="12" customHeight="1">
      <c r="K1248" s="15"/>
    </row>
    <row r="1249" spans="11:11" ht="12" customHeight="1">
      <c r="K1249" s="15"/>
    </row>
    <row r="1250" spans="11:11" ht="12" customHeight="1">
      <c r="K1250" s="15"/>
    </row>
    <row r="1251" spans="11:11" ht="12" customHeight="1">
      <c r="K1251" s="15"/>
    </row>
    <row r="1252" spans="11:11" ht="12" customHeight="1">
      <c r="K1252" s="15"/>
    </row>
    <row r="1253" spans="11:11" ht="12" customHeight="1">
      <c r="K1253" s="15"/>
    </row>
    <row r="1254" spans="11:11" ht="12" customHeight="1">
      <c r="K1254" s="15"/>
    </row>
    <row r="1255" spans="11:11" ht="12" customHeight="1">
      <c r="K1255" s="15"/>
    </row>
    <row r="1256" spans="11:11" ht="12" customHeight="1">
      <c r="K1256" s="15"/>
    </row>
    <row r="1257" spans="11:11" ht="12" customHeight="1">
      <c r="K1257" s="15"/>
    </row>
    <row r="1258" spans="11:11" ht="12" customHeight="1">
      <c r="K1258" s="15"/>
    </row>
    <row r="1259" spans="11:11" ht="12" customHeight="1">
      <c r="K1259" s="15"/>
    </row>
    <row r="1260" spans="11:11" ht="12" customHeight="1">
      <c r="K1260" s="15"/>
    </row>
    <row r="1261" spans="11:11" ht="12" customHeight="1">
      <c r="K1261" s="15"/>
    </row>
    <row r="1262" spans="11:11" ht="12" customHeight="1">
      <c r="K1262" s="15"/>
    </row>
    <row r="1263" spans="11:11" ht="12" customHeight="1">
      <c r="K1263" s="15"/>
    </row>
    <row r="1264" spans="11:11" ht="12" customHeight="1">
      <c r="K1264" s="15"/>
    </row>
    <row r="1265" spans="11:11" ht="12" customHeight="1">
      <c r="K1265" s="15"/>
    </row>
    <row r="1266" spans="11:11" ht="12" customHeight="1">
      <c r="K1266" s="15"/>
    </row>
    <row r="1267" spans="11:11" ht="12" customHeight="1">
      <c r="K1267" s="15"/>
    </row>
    <row r="1268" spans="11:11" ht="12" customHeight="1">
      <c r="K1268" s="15"/>
    </row>
    <row r="1269" spans="11:11" ht="12" customHeight="1">
      <c r="K1269" s="15"/>
    </row>
    <row r="1270" spans="11:11" ht="12" customHeight="1">
      <c r="K1270" s="15"/>
    </row>
    <row r="1271" spans="11:11" ht="12" customHeight="1">
      <c r="K1271" s="15"/>
    </row>
    <row r="1272" spans="11:11" ht="12" customHeight="1">
      <c r="K1272" s="15"/>
    </row>
    <row r="1273" spans="11:11" ht="12" customHeight="1">
      <c r="K1273" s="15"/>
    </row>
    <row r="1274" spans="11:11" ht="12" customHeight="1">
      <c r="K1274" s="15"/>
    </row>
    <row r="1275" spans="11:11" ht="12" customHeight="1">
      <c r="K1275" s="15"/>
    </row>
    <row r="1276" spans="11:11" ht="12" customHeight="1">
      <c r="K1276" s="15"/>
    </row>
    <row r="1277" spans="11:11" ht="12" customHeight="1">
      <c r="K1277" s="15"/>
    </row>
    <row r="1278" spans="11:11" ht="12" customHeight="1">
      <c r="K1278" s="15"/>
    </row>
    <row r="1279" spans="11:11" ht="12" customHeight="1">
      <c r="K1279" s="15"/>
    </row>
    <row r="1280" spans="11:11" ht="12" customHeight="1">
      <c r="K1280" s="15"/>
    </row>
    <row r="1281" spans="11:11" ht="12" customHeight="1">
      <c r="K1281" s="15"/>
    </row>
    <row r="1282" spans="11:11" ht="12" customHeight="1">
      <c r="K1282" s="15"/>
    </row>
    <row r="1283" spans="11:11" ht="12" customHeight="1">
      <c r="K1283" s="15"/>
    </row>
    <row r="1284" spans="11:11" ht="12" customHeight="1">
      <c r="K1284" s="15"/>
    </row>
    <row r="1285" spans="11:11" ht="12" customHeight="1">
      <c r="K1285" s="15"/>
    </row>
    <row r="1286" spans="11:11" ht="12" customHeight="1">
      <c r="K1286" s="15"/>
    </row>
    <row r="1287" spans="11:11" ht="12" customHeight="1">
      <c r="K1287" s="15"/>
    </row>
    <row r="1288" spans="11:11" ht="12" customHeight="1">
      <c r="K1288" s="15"/>
    </row>
    <row r="1289" spans="11:11" ht="12" customHeight="1">
      <c r="K1289" s="15"/>
    </row>
    <row r="1290" spans="11:11" ht="12" customHeight="1">
      <c r="K1290" s="15"/>
    </row>
    <row r="1291" spans="11:11" ht="12" customHeight="1">
      <c r="K1291" s="15"/>
    </row>
    <row r="1292" spans="11:11" ht="12" customHeight="1">
      <c r="K1292" s="15"/>
    </row>
    <row r="1293" spans="11:11" ht="12" customHeight="1">
      <c r="K1293" s="15"/>
    </row>
    <row r="1294" spans="11:11" ht="12" customHeight="1">
      <c r="K1294" s="15"/>
    </row>
    <row r="1295" spans="11:11" ht="12" customHeight="1">
      <c r="K1295" s="15"/>
    </row>
    <row r="1296" spans="11:11" ht="12" customHeight="1">
      <c r="K1296" s="15"/>
    </row>
    <row r="1297" spans="11:11" ht="12" customHeight="1">
      <c r="K1297" s="15"/>
    </row>
    <row r="1298" spans="11:11" ht="12" customHeight="1">
      <c r="K1298" s="15"/>
    </row>
    <row r="1299" spans="11:11" ht="12" customHeight="1">
      <c r="K1299" s="15"/>
    </row>
    <row r="1300" spans="11:11" ht="12" customHeight="1">
      <c r="K1300" s="15"/>
    </row>
    <row r="1301" spans="11:11" ht="12" customHeight="1">
      <c r="K1301" s="15"/>
    </row>
    <row r="1302" spans="11:11" ht="12" customHeight="1">
      <c r="K1302" s="15"/>
    </row>
    <row r="1303" spans="11:11" ht="12" customHeight="1">
      <c r="K1303" s="15"/>
    </row>
    <row r="1304" spans="11:11" ht="12" customHeight="1">
      <c r="K1304" s="15"/>
    </row>
    <row r="1305" spans="11:11" ht="12" customHeight="1">
      <c r="K1305" s="15"/>
    </row>
    <row r="1306" spans="11:11" ht="12" customHeight="1">
      <c r="K1306" s="15"/>
    </row>
    <row r="1307" spans="11:11" ht="12" customHeight="1">
      <c r="K1307" s="15"/>
    </row>
    <row r="1308" spans="11:11" ht="12" customHeight="1">
      <c r="K1308" s="15"/>
    </row>
    <row r="1309" spans="11:11" ht="12" customHeight="1">
      <c r="K1309" s="15"/>
    </row>
    <row r="1310" spans="11:11" ht="12" customHeight="1">
      <c r="K1310" s="15"/>
    </row>
    <row r="1311" spans="11:11" ht="12" customHeight="1">
      <c r="K1311" s="15"/>
    </row>
    <row r="1312" spans="11:11" ht="12" customHeight="1">
      <c r="K1312" s="15"/>
    </row>
    <row r="1313" spans="11:11" ht="12" customHeight="1">
      <c r="K1313" s="15"/>
    </row>
    <row r="1314" spans="11:11" ht="12" customHeight="1">
      <c r="K1314" s="15"/>
    </row>
    <row r="1315" spans="11:11" ht="12" customHeight="1">
      <c r="K1315" s="15"/>
    </row>
    <row r="1316" spans="11:11" ht="12" customHeight="1">
      <c r="K1316" s="15"/>
    </row>
    <row r="1317" spans="11:11" ht="12" customHeight="1">
      <c r="K1317" s="15"/>
    </row>
    <row r="1318" spans="11:11" ht="12" customHeight="1">
      <c r="K1318" s="15"/>
    </row>
    <row r="1319" spans="11:11" ht="12" customHeight="1">
      <c r="K1319" s="15"/>
    </row>
    <row r="1320" spans="11:11" ht="12" customHeight="1">
      <c r="K1320" s="15"/>
    </row>
    <row r="1321" spans="11:11" ht="12" customHeight="1">
      <c r="K1321" s="15"/>
    </row>
    <row r="1322" spans="11:11" ht="12" customHeight="1">
      <c r="K1322" s="15"/>
    </row>
    <row r="1323" spans="11:11" ht="12" customHeight="1">
      <c r="K1323" s="15"/>
    </row>
    <row r="1324" spans="11:11" ht="12" customHeight="1">
      <c r="K1324" s="15"/>
    </row>
    <row r="1325" spans="11:11" ht="12" customHeight="1">
      <c r="K1325" s="15"/>
    </row>
    <row r="1326" spans="11:11" ht="12" customHeight="1">
      <c r="K1326" s="15"/>
    </row>
    <row r="1327" spans="11:11" ht="12" customHeight="1">
      <c r="K1327" s="15"/>
    </row>
    <row r="1328" spans="11:11" ht="12" customHeight="1">
      <c r="K1328" s="15"/>
    </row>
    <row r="1329" spans="11:11" ht="12" customHeight="1">
      <c r="K1329" s="15"/>
    </row>
    <row r="1330" spans="11:11" ht="12" customHeight="1">
      <c r="K1330" s="15"/>
    </row>
    <row r="1331" spans="11:11" ht="12" customHeight="1">
      <c r="K1331" s="15"/>
    </row>
    <row r="1332" spans="11:11" ht="12" customHeight="1">
      <c r="K1332" s="15"/>
    </row>
    <row r="1333" spans="11:11" ht="12" customHeight="1">
      <c r="K1333" s="15"/>
    </row>
    <row r="1334" spans="11:11" ht="12" customHeight="1">
      <c r="K1334" s="15"/>
    </row>
    <row r="1335" spans="11:11" ht="12" customHeight="1">
      <c r="K1335" s="15"/>
    </row>
    <row r="1336" spans="11:11" ht="12" customHeight="1">
      <c r="K1336" s="15"/>
    </row>
    <row r="1337" spans="11:11" ht="12" customHeight="1">
      <c r="K1337" s="15"/>
    </row>
    <row r="1338" spans="11:11" ht="12" customHeight="1">
      <c r="K1338" s="15"/>
    </row>
    <row r="1339" spans="11:11" ht="12" customHeight="1">
      <c r="K1339" s="15"/>
    </row>
    <row r="1340" spans="11:11" ht="12" customHeight="1">
      <c r="K1340" s="15"/>
    </row>
    <row r="1341" spans="11:11" ht="12" customHeight="1">
      <c r="K1341" s="15"/>
    </row>
    <row r="1342" spans="11:11" ht="12" customHeight="1">
      <c r="K1342" s="15"/>
    </row>
    <row r="1343" spans="11:11" ht="12" customHeight="1">
      <c r="K1343" s="15"/>
    </row>
    <row r="1344" spans="11:11" ht="12" customHeight="1">
      <c r="K1344" s="15"/>
    </row>
    <row r="1345" spans="11:11" ht="12" customHeight="1">
      <c r="K1345" s="15"/>
    </row>
    <row r="1346" spans="11:11" ht="12" customHeight="1">
      <c r="K1346" s="15"/>
    </row>
    <row r="1347" spans="11:11" ht="12" customHeight="1">
      <c r="K1347" s="15"/>
    </row>
    <row r="1348" spans="11:11" ht="12" customHeight="1">
      <c r="K1348" s="15"/>
    </row>
    <row r="1349" spans="11:11" ht="12" customHeight="1">
      <c r="K1349" s="15"/>
    </row>
    <row r="1350" spans="11:11" ht="12" customHeight="1">
      <c r="K1350" s="15"/>
    </row>
    <row r="1351" spans="11:11" ht="12" customHeight="1">
      <c r="K1351" s="15"/>
    </row>
    <row r="1352" spans="11:11" ht="12" customHeight="1">
      <c r="K1352" s="15"/>
    </row>
    <row r="1353" spans="11:11" ht="12" customHeight="1">
      <c r="K1353" s="15"/>
    </row>
    <row r="1354" spans="11:11" ht="12" customHeight="1">
      <c r="K1354" s="15"/>
    </row>
    <row r="1355" spans="11:11" ht="12" customHeight="1">
      <c r="K1355" s="15"/>
    </row>
    <row r="1356" spans="11:11" ht="12" customHeight="1">
      <c r="K1356" s="15"/>
    </row>
    <row r="1357" spans="11:11" ht="12" customHeight="1">
      <c r="K1357" s="15"/>
    </row>
    <row r="1358" spans="11:11" ht="12" customHeight="1">
      <c r="K1358" s="15"/>
    </row>
    <row r="1359" spans="11:11" ht="12" customHeight="1">
      <c r="K1359" s="15"/>
    </row>
    <row r="1360" spans="11:11" ht="12" customHeight="1">
      <c r="K1360" s="15"/>
    </row>
    <row r="1361" spans="11:11" ht="12" customHeight="1">
      <c r="K1361" s="15"/>
    </row>
    <row r="1362" spans="11:11" ht="12" customHeight="1">
      <c r="K1362" s="15"/>
    </row>
    <row r="1363" spans="11:11" ht="12" customHeight="1">
      <c r="K1363" s="15"/>
    </row>
    <row r="1364" spans="11:11" ht="12" customHeight="1">
      <c r="K1364" s="15"/>
    </row>
    <row r="1365" spans="11:11" ht="12" customHeight="1">
      <c r="K1365" s="15"/>
    </row>
    <row r="1366" spans="11:11" ht="12" customHeight="1">
      <c r="K1366" s="15"/>
    </row>
    <row r="1367" spans="11:11" ht="12" customHeight="1">
      <c r="K1367" s="15"/>
    </row>
    <row r="1368" spans="11:11" ht="12" customHeight="1">
      <c r="K1368" s="15"/>
    </row>
    <row r="1369" spans="11:11" ht="12" customHeight="1">
      <c r="K1369" s="15"/>
    </row>
    <row r="1370" spans="11:11" ht="12" customHeight="1">
      <c r="K1370" s="15"/>
    </row>
    <row r="1371" spans="11:11" ht="12" customHeight="1">
      <c r="K1371" s="15"/>
    </row>
    <row r="1372" spans="11:11" ht="12" customHeight="1">
      <c r="K1372" s="15"/>
    </row>
    <row r="1373" spans="11:11" ht="12" customHeight="1">
      <c r="K1373" s="15"/>
    </row>
    <row r="1374" spans="11:11" ht="12" customHeight="1">
      <c r="K1374" s="15"/>
    </row>
    <row r="1375" spans="11:11" ht="12" customHeight="1">
      <c r="K1375" s="15"/>
    </row>
    <row r="1376" spans="11:11" ht="12" customHeight="1">
      <c r="K1376" s="15"/>
    </row>
    <row r="1377" spans="11:11" ht="12" customHeight="1">
      <c r="K1377" s="15"/>
    </row>
    <row r="1378" spans="11:11" ht="12" customHeight="1">
      <c r="K1378" s="15"/>
    </row>
    <row r="1379" spans="11:11" ht="12" customHeight="1">
      <c r="K1379" s="15"/>
    </row>
    <row r="1380" spans="11:11" ht="12" customHeight="1">
      <c r="K1380" s="15"/>
    </row>
    <row r="1381" spans="11:11" ht="12" customHeight="1">
      <c r="K1381" s="15"/>
    </row>
    <row r="1382" spans="11:11" ht="12" customHeight="1">
      <c r="K1382" s="15"/>
    </row>
    <row r="1383" spans="11:11" ht="12" customHeight="1">
      <c r="K1383" s="15"/>
    </row>
    <row r="1384" spans="11:11" ht="12" customHeight="1">
      <c r="K1384" s="15"/>
    </row>
    <row r="1385" spans="11:11" ht="12" customHeight="1">
      <c r="K1385" s="15"/>
    </row>
    <row r="1386" spans="11:11" ht="12" customHeight="1">
      <c r="K1386" s="15"/>
    </row>
    <row r="1387" spans="11:11" ht="12" customHeight="1">
      <c r="K1387" s="15"/>
    </row>
    <row r="1388" spans="11:11" ht="12" customHeight="1">
      <c r="K1388" s="15"/>
    </row>
    <row r="1389" spans="11:11" ht="12" customHeight="1">
      <c r="K1389" s="15"/>
    </row>
    <row r="1390" spans="11:11" ht="12" customHeight="1">
      <c r="K1390" s="15"/>
    </row>
    <row r="1391" spans="11:11" ht="12" customHeight="1">
      <c r="K1391" s="15"/>
    </row>
    <row r="1392" spans="11:11" ht="12" customHeight="1">
      <c r="K1392" s="15"/>
    </row>
    <row r="1393" spans="11:11" ht="12" customHeight="1">
      <c r="K1393" s="15"/>
    </row>
    <row r="1394" spans="11:11" ht="12" customHeight="1">
      <c r="K1394" s="15"/>
    </row>
    <row r="1395" spans="11:11" ht="12" customHeight="1">
      <c r="K1395" s="15"/>
    </row>
    <row r="1396" spans="11:11" ht="12" customHeight="1">
      <c r="K1396" s="15"/>
    </row>
    <row r="1397" spans="11:11" ht="12" customHeight="1">
      <c r="K1397" s="15"/>
    </row>
    <row r="1398" spans="11:11" ht="12" customHeight="1">
      <c r="K1398" s="15"/>
    </row>
    <row r="1399" spans="11:11" ht="12" customHeight="1">
      <c r="K1399" s="15"/>
    </row>
    <row r="1400" spans="11:11" ht="12" customHeight="1">
      <c r="K1400" s="15"/>
    </row>
    <row r="1401" spans="11:11" ht="12" customHeight="1">
      <c r="K1401" s="15"/>
    </row>
    <row r="1402" spans="11:11" ht="12" customHeight="1">
      <c r="K1402" s="15"/>
    </row>
    <row r="1403" spans="11:11" ht="12" customHeight="1">
      <c r="K1403" s="15"/>
    </row>
    <row r="1404" spans="11:11" ht="12" customHeight="1">
      <c r="K1404" s="15"/>
    </row>
    <row r="1405" spans="11:11" ht="12" customHeight="1">
      <c r="K1405" s="15"/>
    </row>
    <row r="1406" spans="11:11" ht="12" customHeight="1">
      <c r="K1406" s="15"/>
    </row>
    <row r="1407" spans="11:11" ht="12" customHeight="1">
      <c r="K1407" s="15"/>
    </row>
    <row r="1408" spans="11:11" ht="12" customHeight="1">
      <c r="K1408" s="15"/>
    </row>
    <row r="1409" spans="11:11" ht="12" customHeight="1">
      <c r="K1409" s="15"/>
    </row>
    <row r="1410" spans="11:11" ht="12" customHeight="1">
      <c r="K1410" s="15"/>
    </row>
    <row r="1411" spans="11:11" ht="12" customHeight="1">
      <c r="K1411" s="15"/>
    </row>
    <row r="1412" spans="11:11" ht="12" customHeight="1">
      <c r="K1412" s="15"/>
    </row>
    <row r="1413" spans="11:11" ht="12" customHeight="1">
      <c r="K1413" s="15"/>
    </row>
    <row r="1414" spans="11:11" ht="12" customHeight="1">
      <c r="K1414" s="15"/>
    </row>
    <row r="1415" spans="11:11" ht="12" customHeight="1">
      <c r="K1415" s="15"/>
    </row>
    <row r="1416" spans="11:11" ht="12" customHeight="1">
      <c r="K1416" s="15"/>
    </row>
    <row r="1417" spans="11:11" ht="12" customHeight="1">
      <c r="K1417" s="15"/>
    </row>
    <row r="1418" spans="11:11" ht="12" customHeight="1">
      <c r="K1418" s="15"/>
    </row>
    <row r="1419" spans="11:11" ht="12" customHeight="1">
      <c r="K1419" s="15"/>
    </row>
    <row r="1420" spans="11:11" ht="12" customHeight="1">
      <c r="K1420" s="15"/>
    </row>
    <row r="1421" spans="11:11" ht="12" customHeight="1">
      <c r="K1421" s="15"/>
    </row>
    <row r="1422" spans="11:11" ht="12" customHeight="1">
      <c r="K1422" s="15"/>
    </row>
    <row r="1423" spans="11:11" ht="12" customHeight="1">
      <c r="K1423" s="15"/>
    </row>
    <row r="1424" spans="11:11" ht="12" customHeight="1">
      <c r="K1424" s="15"/>
    </row>
    <row r="1425" spans="11:11" ht="12" customHeight="1">
      <c r="K1425" s="15"/>
    </row>
    <row r="1426" spans="11:11" ht="12" customHeight="1">
      <c r="K1426" s="15"/>
    </row>
    <row r="1427" spans="11:11" ht="12" customHeight="1">
      <c r="K1427" s="15"/>
    </row>
    <row r="1428" spans="11:11" ht="12" customHeight="1">
      <c r="K1428" s="15"/>
    </row>
    <row r="1429" spans="11:11" ht="12" customHeight="1">
      <c r="K1429" s="15"/>
    </row>
    <row r="1430" spans="11:11" ht="12" customHeight="1">
      <c r="K1430" s="15"/>
    </row>
    <row r="1431" spans="11:11" ht="12" customHeight="1">
      <c r="K1431" s="15"/>
    </row>
    <row r="1432" spans="11:11" ht="12" customHeight="1">
      <c r="K1432" s="15"/>
    </row>
    <row r="1433" spans="11:11" ht="12" customHeight="1">
      <c r="K1433" s="15"/>
    </row>
    <row r="1434" spans="11:11" ht="12" customHeight="1">
      <c r="K1434" s="15"/>
    </row>
    <row r="1435" spans="11:11" ht="12" customHeight="1">
      <c r="K1435" s="15"/>
    </row>
    <row r="1436" spans="11:11" ht="12" customHeight="1">
      <c r="K1436" s="15"/>
    </row>
    <row r="1437" spans="11:11" ht="12" customHeight="1">
      <c r="K1437" s="15"/>
    </row>
    <row r="1438" spans="11:11" ht="12" customHeight="1">
      <c r="K1438" s="15"/>
    </row>
    <row r="1439" spans="11:11" ht="12" customHeight="1">
      <c r="K1439" s="15"/>
    </row>
    <row r="1440" spans="11:11" ht="12" customHeight="1">
      <c r="K1440" s="15"/>
    </row>
    <row r="1441" spans="11:11" ht="12" customHeight="1">
      <c r="K1441" s="15"/>
    </row>
    <row r="1442" spans="11:11" ht="12" customHeight="1">
      <c r="K1442" s="15"/>
    </row>
    <row r="1443" spans="11:11" ht="12" customHeight="1">
      <c r="K1443" s="15"/>
    </row>
    <row r="1444" spans="11:11" ht="12" customHeight="1">
      <c r="K1444" s="15"/>
    </row>
    <row r="1445" spans="11:11" ht="12" customHeight="1">
      <c r="K1445" s="15"/>
    </row>
    <row r="1446" spans="11:11" ht="12" customHeight="1">
      <c r="K1446" s="15"/>
    </row>
    <row r="1447" spans="11:11" ht="12" customHeight="1">
      <c r="K1447" s="15"/>
    </row>
    <row r="1448" spans="11:11" ht="12" customHeight="1">
      <c r="K1448" s="15"/>
    </row>
    <row r="1449" spans="11:11" ht="12" customHeight="1">
      <c r="K1449" s="15"/>
    </row>
    <row r="1450" spans="11:11" ht="12" customHeight="1">
      <c r="K1450" s="15"/>
    </row>
    <row r="1451" spans="11:11" ht="12" customHeight="1">
      <c r="K1451" s="15"/>
    </row>
    <row r="1452" spans="11:11" ht="12" customHeight="1">
      <c r="K1452" s="15"/>
    </row>
    <row r="1453" spans="11:11" ht="12" customHeight="1">
      <c r="K1453" s="15"/>
    </row>
    <row r="1454" spans="11:11" ht="12" customHeight="1">
      <c r="K1454" s="15"/>
    </row>
    <row r="1455" spans="11:11" ht="12" customHeight="1">
      <c r="K1455" s="15"/>
    </row>
    <row r="1456" spans="11:11" ht="12" customHeight="1">
      <c r="K1456" s="15"/>
    </row>
    <row r="1457" spans="11:11" ht="12" customHeight="1">
      <c r="K1457" s="15"/>
    </row>
    <row r="1458" spans="11:11" ht="12" customHeight="1">
      <c r="K1458" s="15"/>
    </row>
    <row r="1459" spans="11:11" ht="12" customHeight="1">
      <c r="K1459" s="15"/>
    </row>
    <row r="1460" spans="11:11" ht="12" customHeight="1">
      <c r="K1460" s="15"/>
    </row>
    <row r="1461" spans="11:11" ht="12" customHeight="1">
      <c r="K1461" s="15"/>
    </row>
    <row r="1462" spans="11:11" ht="12" customHeight="1">
      <c r="K1462" s="15"/>
    </row>
    <row r="1463" spans="11:11" ht="12" customHeight="1">
      <c r="K1463" s="15"/>
    </row>
    <row r="1464" spans="11:11" ht="12" customHeight="1">
      <c r="K1464" s="15"/>
    </row>
    <row r="1465" spans="11:11" ht="12" customHeight="1">
      <c r="K1465" s="15"/>
    </row>
    <row r="1466" spans="11:11" ht="12" customHeight="1">
      <c r="K1466" s="15"/>
    </row>
    <row r="1467" spans="11:11" ht="12" customHeight="1">
      <c r="K1467" s="15"/>
    </row>
    <row r="1468" spans="11:11" ht="12" customHeight="1">
      <c r="K1468" s="15"/>
    </row>
    <row r="1469" spans="11:11" ht="12" customHeight="1">
      <c r="K1469" s="15"/>
    </row>
    <row r="1470" spans="11:11" ht="12" customHeight="1">
      <c r="K1470" s="15"/>
    </row>
    <row r="1471" spans="11:11" ht="12" customHeight="1">
      <c r="K1471" s="15"/>
    </row>
    <row r="1472" spans="11:11" ht="12" customHeight="1">
      <c r="K1472" s="15"/>
    </row>
    <row r="1473" spans="11:11" ht="12" customHeight="1">
      <c r="K1473" s="15"/>
    </row>
    <row r="1474" spans="11:11" ht="12" customHeight="1">
      <c r="K1474" s="15"/>
    </row>
    <row r="1475" spans="11:11" ht="12" customHeight="1">
      <c r="K1475" s="15"/>
    </row>
    <row r="1476" spans="11:11" ht="12" customHeight="1">
      <c r="K1476" s="15"/>
    </row>
    <row r="1477" spans="11:11" ht="12" customHeight="1">
      <c r="K1477" s="15"/>
    </row>
    <row r="1478" spans="11:11" ht="12" customHeight="1">
      <c r="K1478" s="15"/>
    </row>
    <row r="1479" spans="11:11" ht="12" customHeight="1">
      <c r="K1479" s="15"/>
    </row>
    <row r="1480" spans="11:11" ht="12" customHeight="1">
      <c r="K1480" s="15"/>
    </row>
    <row r="1481" spans="11:11" ht="12" customHeight="1">
      <c r="K1481" s="15"/>
    </row>
    <row r="1482" spans="11:11" ht="12" customHeight="1">
      <c r="K1482" s="15"/>
    </row>
    <row r="1483" spans="11:11" ht="12" customHeight="1">
      <c r="K1483" s="15"/>
    </row>
    <row r="1484" spans="11:11" ht="12" customHeight="1">
      <c r="K1484" s="15"/>
    </row>
    <row r="1485" spans="11:11" ht="12" customHeight="1">
      <c r="K1485" s="15"/>
    </row>
    <row r="1486" spans="11:11" ht="12" customHeight="1">
      <c r="K1486" s="15"/>
    </row>
    <row r="1487" spans="11:11" ht="12" customHeight="1">
      <c r="K1487" s="15"/>
    </row>
    <row r="1488" spans="11:11" ht="12" customHeight="1">
      <c r="K1488" s="15"/>
    </row>
    <row r="1489" spans="11:11" ht="12" customHeight="1">
      <c r="K1489" s="15"/>
    </row>
    <row r="1490" spans="11:11" ht="12" customHeight="1">
      <c r="K1490" s="15"/>
    </row>
    <row r="1491" spans="11:11" ht="12" customHeight="1">
      <c r="K1491" s="15"/>
    </row>
    <row r="1492" spans="11:11" ht="12" customHeight="1">
      <c r="K1492" s="15"/>
    </row>
    <row r="1493" spans="11:11" ht="12" customHeight="1">
      <c r="K1493" s="15"/>
    </row>
    <row r="1494" spans="11:11" ht="12" customHeight="1">
      <c r="K1494" s="15"/>
    </row>
    <row r="1495" spans="11:11" ht="12" customHeight="1">
      <c r="K1495" s="15"/>
    </row>
    <row r="1496" spans="11:11" ht="12" customHeight="1">
      <c r="K1496" s="15"/>
    </row>
    <row r="1497" spans="11:11" ht="12" customHeight="1">
      <c r="K1497" s="15"/>
    </row>
    <row r="1498" spans="11:11" ht="12" customHeight="1">
      <c r="K1498" s="15"/>
    </row>
    <row r="1499" spans="11:11" ht="12" customHeight="1">
      <c r="K1499" s="15"/>
    </row>
    <row r="1500" spans="11:11" ht="12" customHeight="1">
      <c r="K1500" s="15"/>
    </row>
    <row r="1501" spans="11:11" ht="12" customHeight="1">
      <c r="K1501" s="15"/>
    </row>
    <row r="1502" spans="11:11" ht="12" customHeight="1">
      <c r="K1502" s="15"/>
    </row>
    <row r="1503" spans="11:11" ht="12" customHeight="1">
      <c r="K1503" s="15"/>
    </row>
    <row r="1504" spans="11:11" ht="12" customHeight="1">
      <c r="K1504" s="15"/>
    </row>
    <row r="1505" spans="11:11" ht="12" customHeight="1">
      <c r="K1505" s="15"/>
    </row>
    <row r="1506" spans="11:11" ht="12" customHeight="1">
      <c r="K1506" s="15"/>
    </row>
    <row r="1507" spans="11:11" ht="12" customHeight="1">
      <c r="K1507" s="15"/>
    </row>
    <row r="1508" spans="11:11" ht="12" customHeight="1">
      <c r="K1508" s="15"/>
    </row>
    <row r="1509" spans="11:11" ht="12" customHeight="1">
      <c r="K1509" s="15"/>
    </row>
    <row r="1510" spans="11:11" ht="12" customHeight="1">
      <c r="K1510" s="15"/>
    </row>
    <row r="1511" spans="11:11" ht="12" customHeight="1">
      <c r="K1511" s="15"/>
    </row>
    <row r="1512" spans="11:11" ht="12" customHeight="1">
      <c r="K1512" s="15"/>
    </row>
    <row r="1513" spans="11:11" ht="12" customHeight="1">
      <c r="K1513" s="15"/>
    </row>
    <row r="1514" spans="11:11" ht="12" customHeight="1">
      <c r="K1514" s="15"/>
    </row>
    <row r="1515" spans="11:11" ht="12" customHeight="1">
      <c r="K1515" s="15"/>
    </row>
    <row r="1516" spans="11:11" ht="12" customHeight="1">
      <c r="K1516" s="15"/>
    </row>
    <row r="1517" spans="11:11" ht="12" customHeight="1">
      <c r="K1517" s="15"/>
    </row>
    <row r="1518" spans="11:11" ht="12" customHeight="1">
      <c r="K1518" s="15"/>
    </row>
    <row r="1519" spans="11:11" ht="12" customHeight="1">
      <c r="K1519" s="15"/>
    </row>
    <row r="1520" spans="11:11" ht="12" customHeight="1">
      <c r="K1520" s="15"/>
    </row>
    <row r="1521" spans="11:11" ht="12" customHeight="1">
      <c r="K1521" s="15"/>
    </row>
    <row r="1522" spans="11:11" ht="12" customHeight="1">
      <c r="K1522" s="15"/>
    </row>
    <row r="1523" spans="11:11" ht="12" customHeight="1">
      <c r="K1523" s="15"/>
    </row>
    <row r="1524" spans="11:11" ht="12" customHeight="1">
      <c r="K1524" s="15"/>
    </row>
    <row r="1525" spans="11:11" ht="12" customHeight="1">
      <c r="K1525" s="15"/>
    </row>
    <row r="1526" spans="11:11" ht="12" customHeight="1">
      <c r="K1526" s="15"/>
    </row>
    <row r="1527" spans="11:11" ht="12" customHeight="1">
      <c r="K1527" s="15"/>
    </row>
    <row r="1528" spans="11:11" ht="12" customHeight="1">
      <c r="K1528" s="15"/>
    </row>
    <row r="1529" spans="11:11" ht="12" customHeight="1">
      <c r="K1529" s="15"/>
    </row>
    <row r="1530" spans="11:11" ht="12" customHeight="1">
      <c r="K1530" s="15"/>
    </row>
    <row r="1531" spans="11:11" ht="12" customHeight="1">
      <c r="K1531" s="15"/>
    </row>
    <row r="1532" spans="11:11" ht="12" customHeight="1">
      <c r="K1532" s="15"/>
    </row>
    <row r="1533" spans="11:11" ht="12" customHeight="1">
      <c r="K1533" s="15"/>
    </row>
    <row r="1534" spans="11:11" ht="12" customHeight="1">
      <c r="K1534" s="15"/>
    </row>
    <row r="1535" spans="11:11" ht="12" customHeight="1">
      <c r="K1535" s="15"/>
    </row>
    <row r="1536" spans="11:11" ht="12" customHeight="1">
      <c r="K1536" s="15"/>
    </row>
    <row r="1537" spans="11:11" ht="12" customHeight="1">
      <c r="K1537" s="15"/>
    </row>
    <row r="1538" spans="11:11" ht="12" customHeight="1">
      <c r="K1538" s="15"/>
    </row>
    <row r="1539" spans="11:11" ht="12" customHeight="1">
      <c r="K1539" s="15"/>
    </row>
    <row r="1540" spans="11:11" ht="12" customHeight="1">
      <c r="K1540" s="15"/>
    </row>
    <row r="1541" spans="11:11" ht="12" customHeight="1">
      <c r="K1541" s="15"/>
    </row>
    <row r="1542" spans="11:11" ht="12" customHeight="1">
      <c r="K1542" s="15"/>
    </row>
    <row r="1543" spans="11:11" ht="12" customHeight="1">
      <c r="K1543" s="15"/>
    </row>
    <row r="1544" spans="11:11" ht="12" customHeight="1">
      <c r="K1544" s="15"/>
    </row>
    <row r="1545" spans="11:11" ht="12" customHeight="1">
      <c r="K1545" s="15"/>
    </row>
    <row r="1546" spans="11:11" ht="12" customHeight="1">
      <c r="K1546" s="15"/>
    </row>
    <row r="1547" spans="11:11" ht="12" customHeight="1">
      <c r="K1547" s="15"/>
    </row>
    <row r="1548" spans="11:11" ht="12" customHeight="1">
      <c r="K1548" s="15"/>
    </row>
    <row r="1549" spans="11:11" ht="12" customHeight="1">
      <c r="K1549" s="15"/>
    </row>
    <row r="1550" spans="11:11" ht="12" customHeight="1">
      <c r="K1550" s="15"/>
    </row>
    <row r="1551" spans="11:11" ht="12" customHeight="1">
      <c r="K1551" s="15"/>
    </row>
    <row r="1552" spans="11:11" ht="12" customHeight="1">
      <c r="K1552" s="15"/>
    </row>
    <row r="1553" spans="11:11" ht="12" customHeight="1">
      <c r="K1553" s="15"/>
    </row>
    <row r="1554" spans="11:11" ht="12" customHeight="1">
      <c r="K1554" s="15"/>
    </row>
    <row r="1555" spans="11:11" ht="12" customHeight="1">
      <c r="K1555" s="15"/>
    </row>
    <row r="1556" spans="11:11" ht="12" customHeight="1">
      <c r="K1556" s="15"/>
    </row>
    <row r="1557" spans="11:11" ht="12" customHeight="1">
      <c r="K1557" s="15"/>
    </row>
    <row r="1558" spans="11:11" ht="12" customHeight="1">
      <c r="K1558" s="15"/>
    </row>
    <row r="1559" spans="11:11" ht="12" customHeight="1">
      <c r="K1559" s="15"/>
    </row>
    <row r="1560" spans="11:11" ht="12" customHeight="1">
      <c r="K1560" s="15"/>
    </row>
    <row r="1561" spans="11:11" ht="12" customHeight="1">
      <c r="K1561" s="15"/>
    </row>
    <row r="1562" spans="11:11" ht="12" customHeight="1">
      <c r="K1562" s="15"/>
    </row>
    <row r="1563" spans="11:11" ht="12" customHeight="1">
      <c r="K1563" s="15"/>
    </row>
    <row r="1564" spans="11:11" ht="12" customHeight="1">
      <c r="K1564" s="15"/>
    </row>
    <row r="1565" spans="11:11" ht="12" customHeight="1">
      <c r="K1565" s="15"/>
    </row>
    <row r="1566" spans="11:11" ht="12" customHeight="1">
      <c r="K1566" s="15"/>
    </row>
    <row r="1567" spans="11:11" ht="12" customHeight="1">
      <c r="K1567" s="15"/>
    </row>
    <row r="1568" spans="11:11" ht="12" customHeight="1">
      <c r="K1568" s="15"/>
    </row>
    <row r="1569" spans="11:11" ht="12" customHeight="1">
      <c r="K1569" s="15"/>
    </row>
    <row r="1570" spans="11:11" ht="12" customHeight="1">
      <c r="K1570" s="15"/>
    </row>
    <row r="1571" spans="11:11" ht="12" customHeight="1">
      <c r="K1571" s="15"/>
    </row>
    <row r="1572" spans="11:11" ht="12" customHeight="1">
      <c r="K1572" s="15"/>
    </row>
    <row r="1573" spans="11:11" ht="12" customHeight="1">
      <c r="K1573" s="15"/>
    </row>
    <row r="1574" spans="11:11" ht="12" customHeight="1">
      <c r="K1574" s="15"/>
    </row>
    <row r="1575" spans="11:11" ht="12" customHeight="1">
      <c r="K1575" s="15"/>
    </row>
    <row r="1576" spans="11:11" ht="12" customHeight="1">
      <c r="K1576" s="15"/>
    </row>
    <row r="1577" spans="11:11" ht="12" customHeight="1">
      <c r="K1577" s="15"/>
    </row>
    <row r="1578" spans="11:11" ht="12" customHeight="1">
      <c r="K1578" s="15"/>
    </row>
    <row r="1579" spans="11:11" ht="12" customHeight="1">
      <c r="K1579" s="15"/>
    </row>
    <row r="1580" spans="11:11" ht="12" customHeight="1">
      <c r="K1580" s="15"/>
    </row>
    <row r="1581" spans="11:11" ht="12" customHeight="1">
      <c r="K1581" s="15"/>
    </row>
    <row r="1582" spans="11:11" ht="12" customHeight="1">
      <c r="K1582" s="15"/>
    </row>
    <row r="1583" spans="11:11" ht="12" customHeight="1">
      <c r="K1583" s="15"/>
    </row>
    <row r="1584" spans="11:11" ht="12" customHeight="1">
      <c r="K1584" s="15"/>
    </row>
    <row r="1585" spans="11:11" ht="12" customHeight="1">
      <c r="K1585" s="15"/>
    </row>
    <row r="1586" spans="11:11" ht="12" customHeight="1">
      <c r="K1586" s="15"/>
    </row>
    <row r="1587" spans="11:11" ht="12" customHeight="1">
      <c r="K1587" s="15"/>
    </row>
    <row r="1588" spans="11:11" ht="12" customHeight="1">
      <c r="K1588" s="15"/>
    </row>
    <row r="1589" spans="11:11" ht="12" customHeight="1">
      <c r="K1589" s="15"/>
    </row>
    <row r="1590" spans="11:11" ht="12" customHeight="1">
      <c r="K1590" s="15"/>
    </row>
    <row r="1591" spans="11:11" ht="12" customHeight="1">
      <c r="K1591" s="15"/>
    </row>
    <row r="1592" spans="11:11" ht="12" customHeight="1">
      <c r="K1592" s="15"/>
    </row>
    <row r="1593" spans="11:11" ht="12" customHeight="1">
      <c r="K1593" s="15"/>
    </row>
    <row r="1594" spans="11:11" ht="12" customHeight="1">
      <c r="K1594" s="15"/>
    </row>
    <row r="1595" spans="11:11" ht="12" customHeight="1">
      <c r="K1595" s="15"/>
    </row>
    <row r="1596" spans="11:11" ht="12" customHeight="1">
      <c r="K1596" s="15"/>
    </row>
    <row r="1597" spans="11:11" ht="12" customHeight="1">
      <c r="K1597" s="15"/>
    </row>
    <row r="1598" spans="11:11" ht="12" customHeight="1">
      <c r="K1598" s="15"/>
    </row>
    <row r="1599" spans="11:11" ht="12" customHeight="1">
      <c r="K1599" s="15"/>
    </row>
    <row r="1600" spans="11:11" ht="12" customHeight="1">
      <c r="K1600" s="15"/>
    </row>
    <row r="1601" spans="11:11" ht="12" customHeight="1">
      <c r="K1601" s="15"/>
    </row>
    <row r="1602" spans="11:11" ht="12" customHeight="1">
      <c r="K1602" s="15"/>
    </row>
    <row r="1603" spans="11:11" ht="12" customHeight="1">
      <c r="K1603" s="15"/>
    </row>
    <row r="1604" spans="11:11" ht="12" customHeight="1">
      <c r="K1604" s="15"/>
    </row>
    <row r="1605" spans="11:11" ht="12" customHeight="1">
      <c r="K1605" s="15"/>
    </row>
    <row r="1606" spans="11:11" ht="12" customHeight="1">
      <c r="K1606" s="15"/>
    </row>
    <row r="1607" spans="11:11" ht="12" customHeight="1">
      <c r="K1607" s="15"/>
    </row>
    <row r="1608" spans="11:11" ht="12" customHeight="1">
      <c r="K1608" s="15"/>
    </row>
    <row r="1609" spans="11:11" ht="12" customHeight="1">
      <c r="K1609" s="15"/>
    </row>
    <row r="1610" spans="11:11" ht="12" customHeight="1">
      <c r="K1610" s="15"/>
    </row>
    <row r="1611" spans="11:11" ht="12" customHeight="1">
      <c r="K1611" s="15"/>
    </row>
    <row r="1612" spans="11:11" ht="12" customHeight="1">
      <c r="K1612" s="15"/>
    </row>
    <row r="1613" spans="11:11" ht="12" customHeight="1">
      <c r="K1613" s="15"/>
    </row>
    <row r="1614" spans="11:11" ht="12" customHeight="1">
      <c r="K1614" s="15"/>
    </row>
    <row r="1615" spans="11:11" ht="12" customHeight="1">
      <c r="K1615" s="15"/>
    </row>
    <row r="1616" spans="11:11" ht="12" customHeight="1">
      <c r="K1616" s="15"/>
    </row>
    <row r="1617" spans="11:11" ht="12" customHeight="1">
      <c r="K1617" s="15"/>
    </row>
    <row r="1618" spans="11:11" ht="12" customHeight="1">
      <c r="K1618" s="15"/>
    </row>
    <row r="1619" spans="11:11" ht="12" customHeight="1">
      <c r="K1619" s="15"/>
    </row>
    <row r="1620" spans="11:11" ht="12" customHeight="1">
      <c r="K1620" s="15"/>
    </row>
    <row r="1621" spans="11:11" ht="12" customHeight="1">
      <c r="K1621" s="15"/>
    </row>
    <row r="1622" spans="11:11" ht="12" customHeight="1">
      <c r="K1622" s="15"/>
    </row>
    <row r="1623" spans="11:11" ht="12" customHeight="1">
      <c r="K1623" s="15"/>
    </row>
    <row r="1624" spans="11:11" ht="12" customHeight="1">
      <c r="K1624" s="15"/>
    </row>
    <row r="1625" spans="11:11" ht="12" customHeight="1">
      <c r="K1625" s="15"/>
    </row>
    <row r="1626" spans="11:11" ht="12" customHeight="1">
      <c r="K1626" s="15"/>
    </row>
    <row r="1627" spans="11:11" ht="12" customHeight="1">
      <c r="K1627" s="15"/>
    </row>
    <row r="1628" spans="11:11" ht="12" customHeight="1">
      <c r="K1628" s="15"/>
    </row>
    <row r="1629" spans="11:11" ht="12" customHeight="1">
      <c r="K1629" s="15"/>
    </row>
    <row r="1630" spans="11:11" ht="12" customHeight="1">
      <c r="K1630" s="15"/>
    </row>
    <row r="1631" spans="11:11" ht="12" customHeight="1">
      <c r="K1631" s="15"/>
    </row>
    <row r="1632" spans="11:11" ht="12" customHeight="1">
      <c r="K1632" s="15"/>
    </row>
    <row r="1633" spans="11:11" ht="12" customHeight="1">
      <c r="K1633" s="15"/>
    </row>
    <row r="1634" spans="11:11" ht="12" customHeight="1">
      <c r="K1634" s="15"/>
    </row>
    <row r="1635" spans="11:11" ht="12" customHeight="1">
      <c r="K1635" s="15"/>
    </row>
    <row r="1636" spans="11:11" ht="12" customHeight="1">
      <c r="K1636" s="15"/>
    </row>
    <row r="1637" spans="11:11" ht="12" customHeight="1">
      <c r="K1637" s="15"/>
    </row>
    <row r="1638" spans="11:11" ht="12" customHeight="1">
      <c r="K1638" s="15"/>
    </row>
    <row r="1639" spans="11:11" ht="12" customHeight="1">
      <c r="K1639" s="15"/>
    </row>
    <row r="1640" spans="11:11" ht="12" customHeight="1">
      <c r="K1640" s="15"/>
    </row>
    <row r="1641" spans="11:11" ht="12" customHeight="1">
      <c r="K1641" s="15"/>
    </row>
    <row r="1642" spans="11:11" ht="12" customHeight="1">
      <c r="K1642" s="15"/>
    </row>
    <row r="1643" spans="11:11" ht="12" customHeight="1">
      <c r="K1643" s="15"/>
    </row>
    <row r="1644" spans="11:11" ht="12" customHeight="1">
      <c r="K1644" s="15"/>
    </row>
    <row r="1645" spans="11:11" ht="12" customHeight="1">
      <c r="K1645" s="15"/>
    </row>
    <row r="1646" spans="11:11" ht="12" customHeight="1">
      <c r="K1646" s="15"/>
    </row>
    <row r="1647" spans="11:11" ht="12" customHeight="1">
      <c r="K1647" s="15"/>
    </row>
    <row r="1648" spans="11:11" ht="12" customHeight="1">
      <c r="K1648" s="15"/>
    </row>
    <row r="1649" spans="11:11" ht="12" customHeight="1">
      <c r="K1649" s="15"/>
    </row>
    <row r="1650" spans="11:11" ht="12" customHeight="1">
      <c r="K1650" s="15"/>
    </row>
    <row r="1651" spans="11:11" ht="12" customHeight="1">
      <c r="K1651" s="15"/>
    </row>
    <row r="1652" spans="11:11" ht="12" customHeight="1">
      <c r="K1652" s="15"/>
    </row>
    <row r="1653" spans="11:11" ht="12" customHeight="1">
      <c r="K1653" s="15"/>
    </row>
    <row r="1654" spans="11:11" ht="12" customHeight="1">
      <c r="K1654" s="15"/>
    </row>
    <row r="1655" spans="11:11" ht="12" customHeight="1">
      <c r="K1655" s="15"/>
    </row>
    <row r="1656" spans="11:11" ht="12" customHeight="1">
      <c r="K1656" s="15"/>
    </row>
    <row r="1657" spans="11:11" ht="12" customHeight="1">
      <c r="K1657" s="15"/>
    </row>
    <row r="1658" spans="11:11" ht="12" customHeight="1">
      <c r="K1658" s="15"/>
    </row>
    <row r="1659" spans="11:11" ht="12" customHeight="1">
      <c r="K1659" s="15"/>
    </row>
    <row r="1660" spans="11:11" ht="12" customHeight="1">
      <c r="K1660" s="15"/>
    </row>
    <row r="1661" spans="11:11" ht="12" customHeight="1">
      <c r="K1661" s="15"/>
    </row>
    <row r="1662" spans="11:11" ht="12" customHeight="1">
      <c r="K1662" s="15"/>
    </row>
    <row r="1663" spans="11:11" ht="12" customHeight="1">
      <c r="K1663" s="15"/>
    </row>
    <row r="1664" spans="11:11" ht="12" customHeight="1">
      <c r="K1664" s="15"/>
    </row>
    <row r="1665" spans="11:11" ht="12" customHeight="1">
      <c r="K1665" s="15"/>
    </row>
    <row r="1666" spans="11:11" ht="12" customHeight="1">
      <c r="K1666" s="15"/>
    </row>
    <row r="1667" spans="11:11" ht="12" customHeight="1">
      <c r="K1667" s="15"/>
    </row>
    <row r="1668" spans="11:11" ht="12" customHeight="1">
      <c r="K1668" s="15"/>
    </row>
    <row r="1669" spans="11:11" ht="12" customHeight="1">
      <c r="K1669" s="15"/>
    </row>
    <row r="1670" spans="11:11" ht="12" customHeight="1">
      <c r="K1670" s="15"/>
    </row>
    <row r="1671" spans="11:11" ht="12" customHeight="1">
      <c r="K1671" s="15"/>
    </row>
    <row r="1672" spans="11:11" ht="12" customHeight="1">
      <c r="K1672" s="15"/>
    </row>
    <row r="1673" spans="11:11" ht="12" customHeight="1">
      <c r="K1673" s="15"/>
    </row>
    <row r="1674" spans="11:11" ht="12" customHeight="1">
      <c r="K1674" s="15"/>
    </row>
    <row r="1675" spans="11:11" ht="12" customHeight="1">
      <c r="K1675" s="15"/>
    </row>
    <row r="1676" spans="11:11" ht="12" customHeight="1">
      <c r="K1676" s="15"/>
    </row>
    <row r="1677" spans="11:11" ht="12" customHeight="1">
      <c r="K1677" s="15"/>
    </row>
    <row r="1678" spans="11:11" ht="12" customHeight="1">
      <c r="K1678" s="15"/>
    </row>
    <row r="1679" spans="11:11" ht="12" customHeight="1">
      <c r="K1679" s="15"/>
    </row>
    <row r="1680" spans="11:11" ht="12" customHeight="1">
      <c r="K1680" s="15"/>
    </row>
    <row r="1681" spans="11:11" ht="12" customHeight="1">
      <c r="K1681" s="15"/>
    </row>
    <row r="1682" spans="11:11" ht="12" customHeight="1">
      <c r="K1682" s="15"/>
    </row>
    <row r="1683" spans="11:11" ht="12" customHeight="1">
      <c r="K1683" s="15"/>
    </row>
    <row r="1684" spans="11:11" ht="12" customHeight="1">
      <c r="K1684" s="15"/>
    </row>
    <row r="1685" spans="11:11" ht="12" customHeight="1">
      <c r="K1685" s="15"/>
    </row>
    <row r="1686" spans="11:11" ht="12" customHeight="1">
      <c r="K1686" s="15"/>
    </row>
    <row r="1687" spans="11:11" ht="12" customHeight="1">
      <c r="K1687" s="15"/>
    </row>
    <row r="1688" spans="11:11" ht="12" customHeight="1">
      <c r="K1688" s="15"/>
    </row>
    <row r="1689" spans="11:11" ht="12" customHeight="1">
      <c r="K1689" s="15"/>
    </row>
    <row r="1690" spans="11:11" ht="12" customHeight="1">
      <c r="K1690" s="15"/>
    </row>
    <row r="1691" spans="11:11" ht="12" customHeight="1">
      <c r="K1691" s="15"/>
    </row>
    <row r="1692" spans="11:11" ht="12" customHeight="1">
      <c r="K1692" s="15"/>
    </row>
    <row r="1693" spans="11:11" ht="12" customHeight="1">
      <c r="K1693" s="15"/>
    </row>
    <row r="1694" spans="11:11" ht="12" customHeight="1">
      <c r="K1694" s="15"/>
    </row>
    <row r="1695" spans="11:11" ht="12" customHeight="1">
      <c r="K1695" s="15"/>
    </row>
    <row r="1696" spans="11:11" ht="12" customHeight="1">
      <c r="K1696" s="15"/>
    </row>
    <row r="1697" spans="11:11" ht="12" customHeight="1">
      <c r="K1697" s="15"/>
    </row>
    <row r="1698" spans="11:11" ht="12" customHeight="1">
      <c r="K1698" s="15"/>
    </row>
    <row r="1699" spans="11:11" ht="12" customHeight="1">
      <c r="K1699" s="15"/>
    </row>
    <row r="1700" spans="11:11" ht="12" customHeight="1">
      <c r="K1700" s="15"/>
    </row>
    <row r="1701" spans="11:11" ht="12" customHeight="1">
      <c r="K1701" s="15"/>
    </row>
    <row r="1702" spans="11:11" ht="12" customHeight="1">
      <c r="K1702" s="15"/>
    </row>
    <row r="1703" spans="11:11" ht="12" customHeight="1">
      <c r="K1703" s="15"/>
    </row>
    <row r="1704" spans="11:11" ht="12" customHeight="1">
      <c r="K1704" s="15"/>
    </row>
    <row r="1705" spans="11:11" ht="12" customHeight="1">
      <c r="K1705" s="15"/>
    </row>
    <row r="1706" spans="11:11" ht="12" customHeight="1">
      <c r="K1706" s="15"/>
    </row>
    <row r="1707" spans="11:11" ht="12" customHeight="1">
      <c r="K1707" s="15"/>
    </row>
    <row r="1708" spans="11:11" ht="12" customHeight="1">
      <c r="K1708" s="15"/>
    </row>
    <row r="1709" spans="11:11" ht="12" customHeight="1">
      <c r="K1709" s="15"/>
    </row>
    <row r="1710" spans="11:11" ht="12" customHeight="1">
      <c r="K1710" s="15"/>
    </row>
    <row r="1711" spans="11:11" ht="12" customHeight="1">
      <c r="K1711" s="15"/>
    </row>
    <row r="1712" spans="11:11" ht="12" customHeight="1">
      <c r="K1712" s="15"/>
    </row>
    <row r="1713" spans="11:11" ht="12" customHeight="1">
      <c r="K1713" s="15"/>
    </row>
    <row r="1714" spans="11:11" ht="12" customHeight="1">
      <c r="K1714" s="15"/>
    </row>
    <row r="1715" spans="11:11" ht="12" customHeight="1">
      <c r="K1715" s="15"/>
    </row>
    <row r="1716" spans="11:11" ht="12" customHeight="1">
      <c r="K1716" s="15"/>
    </row>
    <row r="1717" spans="11:11" ht="12" customHeight="1">
      <c r="K1717" s="15"/>
    </row>
    <row r="1718" spans="11:11" ht="12" customHeight="1">
      <c r="K1718" s="15"/>
    </row>
    <row r="1719" spans="11:11" ht="12" customHeight="1">
      <c r="K1719" s="15"/>
    </row>
    <row r="1720" spans="11:11" ht="12" customHeight="1">
      <c r="K1720" s="15"/>
    </row>
    <row r="1721" spans="11:11" ht="12" customHeight="1">
      <c r="K1721" s="15"/>
    </row>
    <row r="1722" spans="11:11" ht="12" customHeight="1">
      <c r="K1722" s="15"/>
    </row>
    <row r="1723" spans="11:11" ht="12" customHeight="1">
      <c r="K1723" s="15"/>
    </row>
    <row r="1724" spans="11:11" ht="12" customHeight="1">
      <c r="K1724" s="15"/>
    </row>
    <row r="1725" spans="11:11" ht="12" customHeight="1">
      <c r="K1725" s="15"/>
    </row>
    <row r="1726" spans="11:11" ht="12" customHeight="1">
      <c r="K1726" s="15"/>
    </row>
    <row r="1727" spans="11:11" ht="12" customHeight="1">
      <c r="K1727" s="15"/>
    </row>
    <row r="1728" spans="11:11" ht="12" customHeight="1">
      <c r="K1728" s="15"/>
    </row>
    <row r="1729" spans="11:11" ht="12" customHeight="1">
      <c r="K1729" s="15"/>
    </row>
    <row r="1730" spans="11:11" ht="12" customHeight="1">
      <c r="K1730" s="15"/>
    </row>
    <row r="1731" spans="11:11" ht="12" customHeight="1">
      <c r="K1731" s="15"/>
    </row>
    <row r="1732" spans="11:11" ht="12" customHeight="1">
      <c r="K1732" s="15"/>
    </row>
    <row r="1733" spans="11:11" ht="12" customHeight="1">
      <c r="K1733" s="15"/>
    </row>
    <row r="1734" spans="11:11" ht="12" customHeight="1">
      <c r="K1734" s="15"/>
    </row>
    <row r="1735" spans="11:11" ht="12" customHeight="1">
      <c r="K1735" s="15"/>
    </row>
    <row r="1736" spans="11:11" ht="12" customHeight="1">
      <c r="K1736" s="15"/>
    </row>
    <row r="1737" spans="11:11" ht="12" customHeight="1">
      <c r="K1737" s="15"/>
    </row>
    <row r="1738" spans="11:11" ht="12" customHeight="1">
      <c r="K1738" s="15"/>
    </row>
    <row r="1739" spans="11:11" ht="12" customHeight="1">
      <c r="K1739" s="15"/>
    </row>
    <row r="1740" spans="11:11" ht="12" customHeight="1">
      <c r="K1740" s="15"/>
    </row>
    <row r="1741" spans="11:11" ht="12" customHeight="1">
      <c r="K1741" s="15"/>
    </row>
    <row r="1742" spans="11:11" ht="12" customHeight="1">
      <c r="K1742" s="15"/>
    </row>
    <row r="1743" spans="11:11" ht="12" customHeight="1">
      <c r="K1743" s="15"/>
    </row>
    <row r="1744" spans="11:11" ht="12" customHeight="1">
      <c r="K1744" s="15"/>
    </row>
    <row r="1745" spans="11:11" ht="12" customHeight="1">
      <c r="K1745" s="15"/>
    </row>
    <row r="1746" spans="11:11" ht="12" customHeight="1">
      <c r="K1746" s="15"/>
    </row>
    <row r="1747" spans="11:11" ht="12" customHeight="1">
      <c r="K1747" s="15"/>
    </row>
    <row r="1748" spans="11:11" ht="12" customHeight="1">
      <c r="K1748" s="15"/>
    </row>
    <row r="1749" spans="11:11" ht="12" customHeight="1">
      <c r="K1749" s="15"/>
    </row>
    <row r="1750" spans="11:11" ht="12" customHeight="1">
      <c r="K1750" s="15"/>
    </row>
    <row r="1751" spans="11:11" ht="12" customHeight="1">
      <c r="K1751" s="15"/>
    </row>
    <row r="1752" spans="11:11" ht="12" customHeight="1">
      <c r="K1752" s="15"/>
    </row>
    <row r="1753" spans="11:11" ht="12" customHeight="1">
      <c r="K1753" s="15"/>
    </row>
    <row r="1754" spans="11:11" ht="12" customHeight="1">
      <c r="K1754" s="15"/>
    </row>
    <row r="1755" spans="11:11" ht="12" customHeight="1">
      <c r="K1755" s="15"/>
    </row>
    <row r="1756" spans="11:11" ht="12" customHeight="1">
      <c r="K1756" s="15"/>
    </row>
    <row r="1757" spans="11:11" ht="12" customHeight="1">
      <c r="K1757" s="15"/>
    </row>
    <row r="1758" spans="11:11" ht="12" customHeight="1">
      <c r="K1758" s="15"/>
    </row>
    <row r="1759" spans="11:11" ht="12" customHeight="1">
      <c r="K1759" s="15"/>
    </row>
    <row r="1760" spans="11:11" ht="12" customHeight="1">
      <c r="K1760" s="15"/>
    </row>
    <row r="1761" spans="11:11" ht="12" customHeight="1">
      <c r="K1761" s="15"/>
    </row>
    <row r="1762" spans="11:11" ht="12" customHeight="1">
      <c r="K1762" s="15"/>
    </row>
    <row r="1763" spans="11:11" ht="12" customHeight="1">
      <c r="K1763" s="15"/>
    </row>
    <row r="1764" spans="11:11" ht="12" customHeight="1">
      <c r="K1764" s="15"/>
    </row>
    <row r="1765" spans="11:11" ht="12" customHeight="1">
      <c r="K1765" s="15"/>
    </row>
    <row r="1766" spans="11:11" ht="12" customHeight="1">
      <c r="K1766" s="15"/>
    </row>
    <row r="1767" spans="11:11" ht="12" customHeight="1">
      <c r="K1767" s="15"/>
    </row>
    <row r="1768" spans="11:11" ht="12" customHeight="1">
      <c r="K1768" s="15"/>
    </row>
    <row r="1769" spans="11:11" ht="12" customHeight="1">
      <c r="K1769" s="15"/>
    </row>
    <row r="1770" spans="11:11" ht="12" customHeight="1">
      <c r="K1770" s="15"/>
    </row>
    <row r="1771" spans="11:11" ht="12" customHeight="1">
      <c r="K1771" s="15"/>
    </row>
    <row r="1772" spans="11:11" ht="12" customHeight="1">
      <c r="K1772" s="15"/>
    </row>
    <row r="1773" spans="11:11" ht="12" customHeight="1">
      <c r="K1773" s="15"/>
    </row>
    <row r="1774" spans="11:11" ht="12" customHeight="1">
      <c r="K1774" s="15"/>
    </row>
    <row r="1775" spans="11:11" ht="12" customHeight="1">
      <c r="K1775" s="15"/>
    </row>
    <row r="1776" spans="11:11" ht="12" customHeight="1">
      <c r="K1776" s="15"/>
    </row>
    <row r="1777" spans="11:11" ht="12" customHeight="1">
      <c r="K1777" s="15"/>
    </row>
    <row r="1778" spans="11:11" ht="12" customHeight="1">
      <c r="K1778" s="15"/>
    </row>
    <row r="1779" spans="11:11" ht="12" customHeight="1">
      <c r="K1779" s="15"/>
    </row>
    <row r="1780" spans="11:11" ht="12" customHeight="1">
      <c r="K1780" s="15"/>
    </row>
    <row r="1781" spans="11:11" ht="12" customHeight="1">
      <c r="K1781" s="15"/>
    </row>
    <row r="1782" spans="11:11" ht="12" customHeight="1">
      <c r="K1782" s="15"/>
    </row>
    <row r="1783" spans="11:11" ht="12" customHeight="1">
      <c r="K1783" s="15"/>
    </row>
    <row r="1784" spans="11:11" ht="12" customHeight="1">
      <c r="K1784" s="15"/>
    </row>
    <row r="1785" spans="11:11" ht="12" customHeight="1">
      <c r="K1785" s="15"/>
    </row>
    <row r="1786" spans="11:11" ht="12" customHeight="1">
      <c r="K1786" s="15"/>
    </row>
    <row r="1787" spans="11:11" ht="12" customHeight="1">
      <c r="K1787" s="15"/>
    </row>
    <row r="1788" spans="11:11" ht="12" customHeight="1">
      <c r="K1788" s="15"/>
    </row>
    <row r="1789" spans="11:11" ht="12" customHeight="1">
      <c r="K1789" s="15"/>
    </row>
    <row r="1790" spans="11:11" ht="12" customHeight="1">
      <c r="K1790" s="15"/>
    </row>
    <row r="1791" spans="11:11" ht="12" customHeight="1">
      <c r="K1791" s="15"/>
    </row>
    <row r="1792" spans="11:11" ht="12" customHeight="1">
      <c r="K1792" s="15"/>
    </row>
    <row r="1793" spans="11:11" ht="12" customHeight="1">
      <c r="K1793" s="15"/>
    </row>
    <row r="1794" spans="11:11" ht="12" customHeight="1">
      <c r="K1794" s="15"/>
    </row>
    <row r="1795" spans="11:11" ht="12" customHeight="1">
      <c r="K1795" s="15"/>
    </row>
    <row r="1796" spans="11:11" ht="12" customHeight="1">
      <c r="K1796" s="15"/>
    </row>
    <row r="1797" spans="11:11" ht="12" customHeight="1">
      <c r="K1797" s="15"/>
    </row>
    <row r="1798" spans="11:11" ht="12" customHeight="1">
      <c r="K1798" s="15"/>
    </row>
    <row r="1799" spans="11:11" ht="12" customHeight="1">
      <c r="K1799" s="15"/>
    </row>
    <row r="1800" spans="11:11" ht="12" customHeight="1">
      <c r="K1800" s="15"/>
    </row>
    <row r="1801" spans="11:11" ht="12" customHeight="1">
      <c r="K1801" s="15"/>
    </row>
    <row r="1802" spans="11:11" ht="12" customHeight="1">
      <c r="K1802" s="15"/>
    </row>
    <row r="1803" spans="11:11" ht="12" customHeight="1">
      <c r="K1803" s="15"/>
    </row>
    <row r="1804" spans="11:11" ht="12" customHeight="1">
      <c r="K1804" s="15"/>
    </row>
    <row r="1805" spans="11:11" ht="12" customHeight="1">
      <c r="K1805" s="15"/>
    </row>
    <row r="1806" spans="11:11" ht="12" customHeight="1">
      <c r="K1806" s="15"/>
    </row>
    <row r="1807" spans="11:11" ht="12" customHeight="1">
      <c r="K1807" s="15"/>
    </row>
    <row r="1808" spans="11:11" ht="12" customHeight="1">
      <c r="K1808" s="15"/>
    </row>
    <row r="1809" spans="11:11" ht="12" customHeight="1">
      <c r="K1809" s="15"/>
    </row>
    <row r="1810" spans="11:11" ht="12" customHeight="1">
      <c r="K1810" s="15"/>
    </row>
    <row r="1811" spans="11:11" ht="12" customHeight="1">
      <c r="K1811" s="15"/>
    </row>
    <row r="1812" spans="11:11" ht="12" customHeight="1">
      <c r="K1812" s="15"/>
    </row>
    <row r="1813" spans="11:11" ht="12" customHeight="1">
      <c r="K1813" s="15"/>
    </row>
    <row r="1814" spans="11:11" ht="12" customHeight="1">
      <c r="K1814" s="15"/>
    </row>
    <row r="1815" spans="11:11" ht="12" customHeight="1">
      <c r="K1815" s="15"/>
    </row>
    <row r="1816" spans="11:11" ht="12" customHeight="1">
      <c r="K1816" s="15"/>
    </row>
    <row r="1817" spans="11:11" ht="12" customHeight="1">
      <c r="K1817" s="15"/>
    </row>
    <row r="1818" spans="11:11" ht="12" customHeight="1">
      <c r="K1818" s="15"/>
    </row>
    <row r="1819" spans="11:11" ht="12" customHeight="1">
      <c r="K1819" s="15"/>
    </row>
    <row r="1820" spans="11:11" ht="12" customHeight="1">
      <c r="K1820" s="15"/>
    </row>
    <row r="1821" spans="11:11" ht="12" customHeight="1">
      <c r="K1821" s="15"/>
    </row>
    <row r="1822" spans="11:11" ht="12" customHeight="1">
      <c r="K1822" s="15"/>
    </row>
    <row r="1823" spans="11:11" ht="12" customHeight="1">
      <c r="K1823" s="15"/>
    </row>
    <row r="1824" spans="11:11" ht="12" customHeight="1">
      <c r="K1824" s="15"/>
    </row>
    <row r="1825" spans="11:11" ht="12" customHeight="1">
      <c r="K1825" s="15"/>
    </row>
    <row r="1826" spans="11:11" ht="12" customHeight="1">
      <c r="K1826" s="15"/>
    </row>
    <row r="1827" spans="11:11" ht="12" customHeight="1">
      <c r="K1827" s="15"/>
    </row>
    <row r="1828" spans="11:11" ht="12" customHeight="1">
      <c r="K1828" s="15"/>
    </row>
    <row r="1829" spans="11:11" ht="12" customHeight="1">
      <c r="K1829" s="15"/>
    </row>
    <row r="1830" spans="11:11" ht="12" customHeight="1">
      <c r="K1830" s="15"/>
    </row>
    <row r="1831" spans="11:11" ht="12" customHeight="1">
      <c r="K1831" s="15"/>
    </row>
    <row r="1832" spans="11:11" ht="12" customHeight="1">
      <c r="K1832" s="15"/>
    </row>
    <row r="1833" spans="11:11" ht="12" customHeight="1">
      <c r="K1833" s="15"/>
    </row>
    <row r="1834" spans="11:11" ht="12" customHeight="1">
      <c r="K1834" s="15"/>
    </row>
    <row r="1835" spans="11:11" ht="12" customHeight="1">
      <c r="K1835" s="15"/>
    </row>
    <row r="1836" spans="11:11" ht="12" customHeight="1">
      <c r="K1836" s="15"/>
    </row>
    <row r="1837" spans="11:11" ht="12" customHeight="1">
      <c r="K1837" s="15"/>
    </row>
    <row r="1838" spans="11:11" ht="12" customHeight="1">
      <c r="K1838" s="15"/>
    </row>
    <row r="1839" spans="11:11" ht="12" customHeight="1">
      <c r="K1839" s="15"/>
    </row>
    <row r="1840" spans="11:11" ht="12" customHeight="1">
      <c r="K1840" s="15"/>
    </row>
    <row r="1841" spans="11:11" ht="12" customHeight="1">
      <c r="K1841" s="15"/>
    </row>
    <row r="1842" spans="11:11" ht="12" customHeight="1">
      <c r="K1842" s="15"/>
    </row>
    <row r="1843" spans="11:11" ht="12" customHeight="1">
      <c r="K1843" s="15"/>
    </row>
    <row r="1844" spans="11:11" ht="12" customHeight="1">
      <c r="K1844" s="15"/>
    </row>
    <row r="1845" spans="11:11" ht="12" customHeight="1">
      <c r="K1845" s="15"/>
    </row>
    <row r="1846" spans="11:11" ht="12" customHeight="1">
      <c r="K1846" s="15"/>
    </row>
    <row r="1847" spans="11:11" ht="12" customHeight="1">
      <c r="K1847" s="15"/>
    </row>
    <row r="1848" spans="11:11" ht="12" customHeight="1">
      <c r="K1848" s="15"/>
    </row>
    <row r="1849" spans="11:11" ht="12" customHeight="1">
      <c r="K1849" s="15"/>
    </row>
    <row r="1850" spans="11:11" ht="12" customHeight="1">
      <c r="K1850" s="15"/>
    </row>
    <row r="1851" spans="11:11" ht="12" customHeight="1">
      <c r="K1851" s="15"/>
    </row>
    <row r="1852" spans="11:11" ht="12" customHeight="1">
      <c r="K1852" s="15"/>
    </row>
    <row r="1853" spans="11:11" ht="12" customHeight="1">
      <c r="K1853" s="15"/>
    </row>
    <row r="1854" spans="11:11" ht="12" customHeight="1">
      <c r="K1854" s="15"/>
    </row>
    <row r="1855" spans="11:11" ht="12" customHeight="1">
      <c r="K1855" s="15"/>
    </row>
    <row r="1856" spans="11:11" ht="12" customHeight="1">
      <c r="K1856" s="15"/>
    </row>
    <row r="1857" spans="11:11" ht="12" customHeight="1">
      <c r="K1857" s="15"/>
    </row>
    <row r="1858" spans="11:11" ht="12" customHeight="1">
      <c r="K1858" s="15"/>
    </row>
    <row r="1859" spans="11:11" ht="12" customHeight="1">
      <c r="K1859" s="15"/>
    </row>
    <row r="1860" spans="11:11" ht="12" customHeight="1">
      <c r="K1860" s="15"/>
    </row>
    <row r="1861" spans="11:11" ht="12" customHeight="1">
      <c r="K1861" s="15"/>
    </row>
    <row r="1862" spans="11:11" ht="12" customHeight="1">
      <c r="K1862" s="15"/>
    </row>
    <row r="1863" spans="11:11" ht="12" customHeight="1">
      <c r="K1863" s="15"/>
    </row>
    <row r="1864" spans="11:11" ht="12" customHeight="1">
      <c r="K1864" s="15"/>
    </row>
    <row r="1865" spans="11:11" ht="12" customHeight="1">
      <c r="K1865" s="15"/>
    </row>
    <row r="1866" spans="11:11" ht="12" customHeight="1">
      <c r="K1866" s="15"/>
    </row>
    <row r="1867" spans="11:11" ht="12" customHeight="1">
      <c r="K1867" s="15"/>
    </row>
    <row r="1868" spans="11:11" ht="12" customHeight="1">
      <c r="K1868" s="15"/>
    </row>
    <row r="1869" spans="11:11" ht="12" customHeight="1">
      <c r="K1869" s="15"/>
    </row>
    <row r="1870" spans="11:11" ht="12" customHeight="1">
      <c r="K1870" s="15"/>
    </row>
    <row r="1871" spans="11:11" ht="12" customHeight="1">
      <c r="K1871" s="15"/>
    </row>
    <row r="1872" spans="11:11" ht="12" customHeight="1">
      <c r="K1872" s="15"/>
    </row>
    <row r="1873" spans="11:11" ht="12" customHeight="1">
      <c r="K1873" s="15"/>
    </row>
    <row r="1874" spans="11:11" ht="12" customHeight="1">
      <c r="K1874" s="15"/>
    </row>
    <row r="1875" spans="11:11" ht="12" customHeight="1">
      <c r="K1875" s="15"/>
    </row>
    <row r="1876" spans="11:11" ht="12" customHeight="1">
      <c r="K1876" s="15"/>
    </row>
    <row r="1877" spans="11:11" ht="12" customHeight="1">
      <c r="K1877" s="15"/>
    </row>
    <row r="1878" spans="11:11" ht="12" customHeight="1">
      <c r="K1878" s="15"/>
    </row>
    <row r="1879" spans="11:11" ht="12" customHeight="1">
      <c r="K1879" s="15"/>
    </row>
    <row r="1880" spans="11:11" ht="12" customHeight="1">
      <c r="K1880" s="15"/>
    </row>
    <row r="1881" spans="11:11" ht="12" customHeight="1">
      <c r="K1881" s="15"/>
    </row>
    <row r="1882" spans="11:11" ht="12" customHeight="1">
      <c r="K1882" s="15"/>
    </row>
    <row r="1883" spans="11:11" ht="12" customHeight="1">
      <c r="K1883" s="15"/>
    </row>
    <row r="1884" spans="11:11" ht="12" customHeight="1">
      <c r="K1884" s="15"/>
    </row>
    <row r="1885" spans="11:11" ht="12" customHeight="1">
      <c r="K1885" s="15"/>
    </row>
    <row r="1886" spans="11:11" ht="12" customHeight="1">
      <c r="K1886" s="15"/>
    </row>
    <row r="1887" spans="11:11" ht="12" customHeight="1">
      <c r="K1887" s="15"/>
    </row>
    <row r="1888" spans="11:11" ht="12" customHeight="1">
      <c r="K1888" s="15"/>
    </row>
    <row r="1889" spans="11:11" ht="12" customHeight="1">
      <c r="K1889" s="15"/>
    </row>
    <row r="1890" spans="11:11" ht="12" customHeight="1">
      <c r="K1890" s="15"/>
    </row>
    <row r="1891" spans="11:11" ht="12" customHeight="1">
      <c r="K1891" s="15"/>
    </row>
    <row r="1892" spans="11:11" ht="12" customHeight="1">
      <c r="K1892" s="15"/>
    </row>
    <row r="1893" spans="11:11" ht="12" customHeight="1">
      <c r="K1893" s="15"/>
    </row>
    <row r="1894" spans="11:11" ht="12" customHeight="1">
      <c r="K1894" s="15"/>
    </row>
    <row r="1895" spans="11:11" ht="12" customHeight="1">
      <c r="K1895" s="15"/>
    </row>
    <row r="1896" spans="11:11" ht="12" customHeight="1">
      <c r="K1896" s="15"/>
    </row>
    <row r="1897" spans="11:11" ht="12" customHeight="1">
      <c r="K1897" s="15"/>
    </row>
    <row r="1898" spans="11:11" ht="12" customHeight="1">
      <c r="K1898" s="15"/>
    </row>
    <row r="1899" spans="11:11" ht="12" customHeight="1">
      <c r="K1899" s="15"/>
    </row>
    <row r="1900" spans="11:11" ht="12" customHeight="1">
      <c r="K1900" s="15"/>
    </row>
    <row r="1901" spans="11:11" ht="12" customHeight="1">
      <c r="K1901" s="15"/>
    </row>
    <row r="1902" spans="11:11" ht="12" customHeight="1">
      <c r="K1902" s="15"/>
    </row>
    <row r="1903" spans="11:11" ht="12" customHeight="1">
      <c r="K1903" s="15"/>
    </row>
    <row r="1904" spans="11:11" ht="12" customHeight="1">
      <c r="K1904" s="15"/>
    </row>
    <row r="1905" spans="11:11" ht="12" customHeight="1">
      <c r="K1905" s="15"/>
    </row>
    <row r="1906" spans="11:11" ht="12" customHeight="1">
      <c r="K1906" s="15"/>
    </row>
    <row r="1907" spans="11:11" ht="12" customHeight="1">
      <c r="K1907" s="15"/>
    </row>
    <row r="1908" spans="11:11" ht="12" customHeight="1">
      <c r="K1908" s="15"/>
    </row>
    <row r="1909" spans="11:11" ht="12" customHeight="1">
      <c r="K1909" s="15"/>
    </row>
    <row r="1910" spans="11:11" ht="12" customHeight="1">
      <c r="K1910" s="15"/>
    </row>
    <row r="1911" spans="11:11" ht="12" customHeight="1">
      <c r="K1911" s="15"/>
    </row>
    <row r="1912" spans="11:11" ht="12" customHeight="1">
      <c r="K1912" s="15"/>
    </row>
    <row r="1913" spans="11:11" ht="12" customHeight="1">
      <c r="K1913" s="15"/>
    </row>
    <row r="1914" spans="11:11" ht="12" customHeight="1">
      <c r="K1914" s="15"/>
    </row>
    <row r="1915" spans="11:11" ht="12" customHeight="1">
      <c r="K1915" s="15"/>
    </row>
    <row r="1916" spans="11:11" ht="12" customHeight="1">
      <c r="K1916" s="15"/>
    </row>
    <row r="1917" spans="11:11" ht="12" customHeight="1">
      <c r="K1917" s="15"/>
    </row>
    <row r="1918" spans="11:11" ht="12" customHeight="1">
      <c r="K1918" s="15"/>
    </row>
    <row r="1919" spans="11:11" ht="12" customHeight="1">
      <c r="K1919" s="15"/>
    </row>
    <row r="1920" spans="11:11" ht="12" customHeight="1">
      <c r="K1920" s="15"/>
    </row>
    <row r="1921" spans="11:11" ht="12" customHeight="1">
      <c r="K1921" s="15"/>
    </row>
    <row r="1922" spans="11:11" ht="12" customHeight="1">
      <c r="K1922" s="15"/>
    </row>
    <row r="1923" spans="11:11" ht="12" customHeight="1">
      <c r="K1923" s="15"/>
    </row>
    <row r="1924" spans="11:11" ht="12" customHeight="1">
      <c r="K1924" s="15"/>
    </row>
    <row r="1925" spans="11:11" ht="12" customHeight="1">
      <c r="K1925" s="15"/>
    </row>
    <row r="1926" spans="11:11" ht="12" customHeight="1">
      <c r="K1926" s="15"/>
    </row>
    <row r="1927" spans="11:11" ht="12" customHeight="1">
      <c r="K1927" s="15"/>
    </row>
    <row r="1928" spans="11:11" ht="12" customHeight="1">
      <c r="K1928" s="15"/>
    </row>
    <row r="1929" spans="11:11" ht="12" customHeight="1">
      <c r="K1929" s="15"/>
    </row>
    <row r="1930" spans="11:11" ht="12" customHeight="1">
      <c r="K1930" s="15"/>
    </row>
    <row r="1931" spans="11:11" ht="12" customHeight="1">
      <c r="K1931" s="15"/>
    </row>
    <row r="1932" spans="11:11" ht="12" customHeight="1">
      <c r="K1932" s="15"/>
    </row>
    <row r="1933" spans="11:11" ht="12" customHeight="1">
      <c r="K1933" s="15"/>
    </row>
    <row r="1934" spans="11:11" ht="12" customHeight="1">
      <c r="K1934" s="15"/>
    </row>
    <row r="1935" spans="11:11" ht="12" customHeight="1">
      <c r="K1935" s="15"/>
    </row>
    <row r="1936" spans="11:11" ht="12" customHeight="1">
      <c r="K1936" s="15"/>
    </row>
    <row r="1937" spans="11:11" ht="12" customHeight="1">
      <c r="K1937" s="15"/>
    </row>
    <row r="1938" spans="11:11" ht="12" customHeight="1">
      <c r="K1938" s="15"/>
    </row>
    <row r="1939" spans="11:11" ht="12" customHeight="1">
      <c r="K1939" s="15"/>
    </row>
    <row r="1940" spans="11:11" ht="12" customHeight="1">
      <c r="K1940" s="15"/>
    </row>
    <row r="1941" spans="11:11" ht="12" customHeight="1">
      <c r="K1941" s="15"/>
    </row>
    <row r="1942" spans="11:11" ht="12" customHeight="1">
      <c r="K1942" s="15"/>
    </row>
    <row r="1943" spans="11:11" ht="12" customHeight="1">
      <c r="K1943" s="15"/>
    </row>
    <row r="1944" spans="11:11" ht="12" customHeight="1">
      <c r="K1944" s="15"/>
    </row>
    <row r="1945" spans="11:11" ht="12" customHeight="1">
      <c r="K1945" s="15"/>
    </row>
    <row r="1946" spans="11:11" ht="12" customHeight="1">
      <c r="K1946" s="15"/>
    </row>
    <row r="1947" spans="11:11" ht="12" customHeight="1">
      <c r="K1947" s="15"/>
    </row>
    <row r="1948" spans="11:11" ht="12" customHeight="1">
      <c r="K1948" s="15"/>
    </row>
    <row r="1949" spans="11:11" ht="12" customHeight="1">
      <c r="K1949" s="15"/>
    </row>
    <row r="1950" spans="11:11" ht="12" customHeight="1">
      <c r="K1950" s="15"/>
    </row>
    <row r="1951" spans="11:11" ht="12" customHeight="1">
      <c r="K1951" s="15"/>
    </row>
    <row r="1952" spans="11:11" ht="12" customHeight="1">
      <c r="K1952" s="15"/>
    </row>
    <row r="1953" spans="11:11" ht="12" customHeight="1">
      <c r="K1953" s="15"/>
    </row>
    <row r="1954" spans="11:11" ht="12" customHeight="1">
      <c r="K1954" s="15"/>
    </row>
    <row r="1955" spans="11:11" ht="12" customHeight="1">
      <c r="K1955" s="15"/>
    </row>
    <row r="1956" spans="11:11" ht="12" customHeight="1">
      <c r="K1956" s="15"/>
    </row>
    <row r="1957" spans="11:11" ht="12" customHeight="1">
      <c r="K1957" s="15"/>
    </row>
    <row r="1958" spans="11:11" ht="12" customHeight="1">
      <c r="K1958" s="15"/>
    </row>
    <row r="1959" spans="11:11" ht="12" customHeight="1">
      <c r="K1959" s="15"/>
    </row>
    <row r="1960" spans="11:11" ht="12" customHeight="1">
      <c r="K1960" s="15"/>
    </row>
    <row r="1961" spans="11:11" ht="12" customHeight="1">
      <c r="K1961" s="15"/>
    </row>
    <row r="1962" spans="11:11" ht="12" customHeight="1">
      <c r="K1962" s="15"/>
    </row>
    <row r="1963" spans="11:11" ht="12" customHeight="1">
      <c r="K1963" s="15"/>
    </row>
    <row r="1964" spans="11:11" ht="12" customHeight="1">
      <c r="K1964" s="15"/>
    </row>
    <row r="1965" spans="11:11" ht="12" customHeight="1">
      <c r="K1965" s="15"/>
    </row>
    <row r="1966" spans="11:11" ht="12" customHeight="1">
      <c r="K1966" s="15"/>
    </row>
    <row r="1967" spans="11:11" ht="12" customHeight="1">
      <c r="K1967" s="15"/>
    </row>
    <row r="1968" spans="11:11" ht="12" customHeight="1">
      <c r="K1968" s="15"/>
    </row>
    <row r="1969" spans="11:11" ht="12" customHeight="1">
      <c r="K1969" s="15"/>
    </row>
    <row r="1970" spans="11:11" ht="12" customHeight="1">
      <c r="K1970" s="15"/>
    </row>
    <row r="1971" spans="11:11" ht="12" customHeight="1">
      <c r="K1971" s="15"/>
    </row>
    <row r="1972" spans="11:11" ht="12" customHeight="1">
      <c r="K1972" s="15"/>
    </row>
    <row r="1973" spans="11:11" ht="12" customHeight="1">
      <c r="K1973" s="15"/>
    </row>
    <row r="1974" spans="11:11" ht="12" customHeight="1">
      <c r="K1974" s="15"/>
    </row>
    <row r="1975" spans="11:11" ht="12" customHeight="1">
      <c r="K1975" s="15"/>
    </row>
    <row r="1976" spans="11:11" ht="12" customHeight="1">
      <c r="K1976" s="15"/>
    </row>
    <row r="1977" spans="11:11" ht="12" customHeight="1">
      <c r="K1977" s="15"/>
    </row>
    <row r="1978" spans="11:11" ht="12" customHeight="1">
      <c r="K1978" s="15"/>
    </row>
    <row r="1979" spans="11:11" ht="12" customHeight="1">
      <c r="K1979" s="15"/>
    </row>
    <row r="1980" spans="11:11" ht="12" customHeight="1">
      <c r="K1980" s="15"/>
    </row>
    <row r="1981" spans="11:11" ht="12" customHeight="1">
      <c r="K1981" s="15"/>
    </row>
    <row r="1982" spans="11:11" ht="12" customHeight="1">
      <c r="K1982" s="15"/>
    </row>
    <row r="1983" spans="11:11" ht="12" customHeight="1">
      <c r="K1983" s="15"/>
    </row>
    <row r="1984" spans="11:11" ht="12" customHeight="1">
      <c r="K1984" s="15"/>
    </row>
    <row r="1985" spans="11:11" ht="12" customHeight="1">
      <c r="K1985" s="15"/>
    </row>
    <row r="1986" spans="11:11" ht="12" customHeight="1">
      <c r="K1986" s="15"/>
    </row>
    <row r="1987" spans="11:11" ht="12" customHeight="1">
      <c r="K1987" s="15"/>
    </row>
    <row r="1988" spans="11:11" ht="12" customHeight="1">
      <c r="K1988" s="15"/>
    </row>
    <row r="1989" spans="11:11" ht="12" customHeight="1">
      <c r="K1989" s="15"/>
    </row>
    <row r="1990" spans="11:11" ht="12" customHeight="1">
      <c r="K1990" s="15"/>
    </row>
    <row r="1991" spans="11:11" ht="12" customHeight="1">
      <c r="K1991" s="15"/>
    </row>
    <row r="1992" spans="11:11" ht="12" customHeight="1">
      <c r="K1992" s="15"/>
    </row>
    <row r="1993" spans="11:11" ht="12" customHeight="1">
      <c r="K1993" s="15"/>
    </row>
    <row r="1994" spans="11:11" ht="12" customHeight="1">
      <c r="K1994" s="15"/>
    </row>
    <row r="1995" spans="11:11" ht="12" customHeight="1">
      <c r="K1995" s="15"/>
    </row>
    <row r="1996" spans="11:11" ht="12" customHeight="1">
      <c r="K1996" s="15"/>
    </row>
    <row r="1997" spans="11:11" ht="12" customHeight="1">
      <c r="K1997" s="15"/>
    </row>
    <row r="1998" spans="11:11" ht="12" customHeight="1">
      <c r="K1998" s="15"/>
    </row>
    <row r="1999" spans="11:11" ht="12" customHeight="1">
      <c r="K1999" s="15"/>
    </row>
    <row r="2000" spans="11:11" ht="12" customHeight="1">
      <c r="K2000" s="15"/>
    </row>
    <row r="2001" spans="11:11" ht="12" customHeight="1">
      <c r="K2001" s="15"/>
    </row>
    <row r="2002" spans="11:11" ht="12" customHeight="1">
      <c r="K2002" s="15"/>
    </row>
    <row r="2003" spans="11:11" ht="12" customHeight="1">
      <c r="K2003" s="15"/>
    </row>
    <row r="2004" spans="11:11" ht="12" customHeight="1">
      <c r="K2004" s="15"/>
    </row>
    <row r="2005" spans="11:11" ht="12" customHeight="1">
      <c r="K2005" s="15"/>
    </row>
    <row r="2006" spans="11:11" ht="12" customHeight="1">
      <c r="K2006" s="15"/>
    </row>
    <row r="2007" spans="11:11" ht="12" customHeight="1">
      <c r="K2007" s="15"/>
    </row>
    <row r="2008" spans="11:11" ht="12" customHeight="1">
      <c r="K2008" s="15"/>
    </row>
    <row r="2009" spans="11:11" ht="12" customHeight="1">
      <c r="K2009" s="15"/>
    </row>
    <row r="2010" spans="11:11" ht="12" customHeight="1">
      <c r="K2010" s="15"/>
    </row>
    <row r="2011" spans="11:11" ht="12" customHeight="1">
      <c r="K2011" s="15"/>
    </row>
    <row r="2012" spans="11:11" ht="12" customHeight="1">
      <c r="K2012" s="15"/>
    </row>
    <row r="2013" spans="11:11" ht="12" customHeight="1">
      <c r="K2013" s="15"/>
    </row>
    <row r="2014" spans="11:11" ht="12" customHeight="1">
      <c r="K2014" s="15"/>
    </row>
    <row r="2015" spans="11:11" ht="12" customHeight="1">
      <c r="K2015" s="15"/>
    </row>
    <row r="2016" spans="11:11" ht="12" customHeight="1">
      <c r="K2016" s="15"/>
    </row>
    <row r="2017" spans="11:11" ht="12" customHeight="1">
      <c r="K2017" s="15"/>
    </row>
    <row r="2018" spans="11:11" ht="12" customHeight="1">
      <c r="K2018" s="15"/>
    </row>
    <row r="2019" spans="11:11" ht="12" customHeight="1">
      <c r="K2019" s="15"/>
    </row>
    <row r="2020" spans="11:11" ht="12" customHeight="1">
      <c r="K2020" s="15"/>
    </row>
    <row r="2021" spans="11:11" ht="12" customHeight="1">
      <c r="K2021" s="15"/>
    </row>
    <row r="2022" spans="11:11" ht="12" customHeight="1">
      <c r="K2022" s="15"/>
    </row>
    <row r="2023" spans="11:11" ht="12" customHeight="1">
      <c r="K2023" s="15"/>
    </row>
    <row r="2024" spans="11:11" ht="12" customHeight="1">
      <c r="K2024" s="15"/>
    </row>
    <row r="2025" spans="11:11" ht="12" customHeight="1">
      <c r="K2025" s="15"/>
    </row>
    <row r="2026" spans="11:11" ht="12" customHeight="1">
      <c r="K2026" s="15"/>
    </row>
    <row r="2027" spans="11:11" ht="12" customHeight="1">
      <c r="K2027" s="15"/>
    </row>
    <row r="2028" spans="11:11" ht="12" customHeight="1">
      <c r="K2028" s="15"/>
    </row>
    <row r="2029" spans="11:11" ht="12" customHeight="1">
      <c r="K2029" s="15"/>
    </row>
    <row r="2030" spans="11:11" ht="12" customHeight="1">
      <c r="K2030" s="15"/>
    </row>
    <row r="2031" spans="11:11" ht="12" customHeight="1">
      <c r="K2031" s="15"/>
    </row>
    <row r="2032" spans="11:11" ht="12" customHeight="1">
      <c r="K2032" s="15"/>
    </row>
    <row r="2033" spans="11:11" ht="12" customHeight="1">
      <c r="K2033" s="15"/>
    </row>
    <row r="2034" spans="11:11" ht="12" customHeight="1">
      <c r="K2034" s="15"/>
    </row>
    <row r="2035" spans="11:11" ht="12" customHeight="1">
      <c r="K2035" s="15"/>
    </row>
    <row r="2036" spans="11:11" ht="12" customHeight="1">
      <c r="K2036" s="15"/>
    </row>
    <row r="2037" spans="11:11" ht="12" customHeight="1">
      <c r="K2037" s="15"/>
    </row>
    <row r="2038" spans="11:11" ht="12" customHeight="1">
      <c r="K2038" s="15"/>
    </row>
    <row r="2039" spans="11:11" ht="12" customHeight="1">
      <c r="K2039" s="15"/>
    </row>
    <row r="2040" spans="11:11" ht="12" customHeight="1">
      <c r="K2040" s="15"/>
    </row>
    <row r="2041" spans="11:11" ht="12" customHeight="1">
      <c r="K2041" s="15"/>
    </row>
    <row r="2042" spans="11:11" ht="12" customHeight="1">
      <c r="K2042" s="15"/>
    </row>
    <row r="2043" spans="11:11" ht="12" customHeight="1">
      <c r="K2043" s="15"/>
    </row>
    <row r="2044" spans="11:11" ht="12" customHeight="1">
      <c r="K2044" s="15"/>
    </row>
    <row r="2045" spans="11:11" ht="12" customHeight="1">
      <c r="K2045" s="15"/>
    </row>
    <row r="2046" spans="11:11" ht="12" customHeight="1">
      <c r="K2046" s="15"/>
    </row>
    <row r="2047" spans="11:11" ht="12" customHeight="1">
      <c r="K2047" s="15"/>
    </row>
    <row r="2048" spans="11:11" ht="12" customHeight="1">
      <c r="K2048" s="15"/>
    </row>
    <row r="2049" spans="11:11" ht="12" customHeight="1">
      <c r="K2049" s="15"/>
    </row>
    <row r="2050" spans="11:11" ht="12" customHeight="1">
      <c r="K2050" s="15"/>
    </row>
    <row r="2051" spans="11:11" ht="12" customHeight="1">
      <c r="K2051" s="15"/>
    </row>
    <row r="2052" spans="11:11" ht="12" customHeight="1">
      <c r="K2052" s="15"/>
    </row>
    <row r="2053" spans="11:11" ht="12" customHeight="1">
      <c r="K2053" s="15"/>
    </row>
    <row r="2054" spans="11:11" ht="12" customHeight="1">
      <c r="K2054" s="15"/>
    </row>
    <row r="2055" spans="11:11" ht="12" customHeight="1">
      <c r="K2055" s="15"/>
    </row>
    <row r="2056" spans="11:11" ht="12" customHeight="1">
      <c r="K2056" s="15"/>
    </row>
    <row r="2057" spans="11:11" ht="12" customHeight="1">
      <c r="K2057" s="15"/>
    </row>
    <row r="2058" spans="11:11" ht="12" customHeight="1">
      <c r="K2058" s="15"/>
    </row>
    <row r="2059" spans="11:11" ht="12" customHeight="1">
      <c r="K2059" s="15"/>
    </row>
    <row r="2060" spans="11:11" ht="12" customHeight="1">
      <c r="K2060" s="15"/>
    </row>
    <row r="2061" spans="11:11" ht="12" customHeight="1">
      <c r="K2061" s="15"/>
    </row>
    <row r="2062" spans="11:11" ht="12" customHeight="1">
      <c r="K2062" s="15"/>
    </row>
    <row r="2063" spans="11:11" ht="12" customHeight="1">
      <c r="K2063" s="15"/>
    </row>
    <row r="2064" spans="11:11" ht="12" customHeight="1">
      <c r="K2064" s="15"/>
    </row>
    <row r="2065" spans="11:11" ht="12" customHeight="1">
      <c r="K2065" s="15"/>
    </row>
    <row r="2066" spans="11:11" ht="12" customHeight="1">
      <c r="K2066" s="15"/>
    </row>
    <row r="2067" spans="11:11" ht="12" customHeight="1">
      <c r="K2067" s="15"/>
    </row>
    <row r="2068" spans="11:11" ht="12" customHeight="1">
      <c r="K2068" s="15"/>
    </row>
    <row r="2069" spans="11:11" ht="12" customHeight="1">
      <c r="K2069" s="15"/>
    </row>
    <row r="2070" spans="11:11" ht="12" customHeight="1">
      <c r="K2070" s="15"/>
    </row>
    <row r="2071" spans="11:11" ht="12" customHeight="1">
      <c r="K2071" s="15"/>
    </row>
    <row r="2072" spans="11:11" ht="12" customHeight="1">
      <c r="K2072" s="15"/>
    </row>
    <row r="2073" spans="11:11" ht="12" customHeight="1">
      <c r="K2073" s="15"/>
    </row>
    <row r="2074" spans="11:11" ht="12" customHeight="1">
      <c r="K2074" s="15"/>
    </row>
    <row r="2075" spans="11:11" ht="12" customHeight="1">
      <c r="K2075" s="15"/>
    </row>
    <row r="2076" spans="11:11" ht="12" customHeight="1">
      <c r="K2076" s="15"/>
    </row>
    <row r="2077" spans="11:11" ht="12" customHeight="1">
      <c r="K2077" s="15"/>
    </row>
    <row r="2078" spans="11:11" ht="12" customHeight="1">
      <c r="K2078" s="15"/>
    </row>
    <row r="2079" spans="11:11" ht="12" customHeight="1">
      <c r="K2079" s="15"/>
    </row>
    <row r="2080" spans="11:11" ht="12" customHeight="1">
      <c r="K2080" s="15"/>
    </row>
    <row r="2081" spans="11:11" ht="12" customHeight="1">
      <c r="K2081" s="15"/>
    </row>
    <row r="2082" spans="11:11" ht="12" customHeight="1">
      <c r="K2082" s="15"/>
    </row>
    <row r="2083" spans="11:11" ht="12" customHeight="1">
      <c r="K2083" s="15"/>
    </row>
    <row r="2084" spans="11:11" ht="12" customHeight="1">
      <c r="K2084" s="15"/>
    </row>
    <row r="2085" spans="11:11" ht="12" customHeight="1">
      <c r="K2085" s="15"/>
    </row>
    <row r="2086" spans="11:11" ht="12" customHeight="1">
      <c r="K2086" s="15"/>
    </row>
    <row r="2087" spans="11:11" ht="12" customHeight="1">
      <c r="K2087" s="15"/>
    </row>
    <row r="2088" spans="11:11" ht="12" customHeight="1">
      <c r="K2088" s="15"/>
    </row>
    <row r="2089" spans="11:11" ht="12" customHeight="1">
      <c r="K2089" s="15"/>
    </row>
    <row r="2090" spans="11:11" ht="12" customHeight="1">
      <c r="K2090" s="15"/>
    </row>
    <row r="2091" spans="11:11" ht="12" customHeight="1">
      <c r="K2091" s="15"/>
    </row>
    <row r="2092" spans="11:11" ht="12" customHeight="1">
      <c r="K2092" s="15"/>
    </row>
    <row r="2093" spans="11:11" ht="12" customHeight="1">
      <c r="K2093" s="15"/>
    </row>
    <row r="2094" spans="11:11" ht="12" customHeight="1">
      <c r="K2094" s="15"/>
    </row>
    <row r="2095" spans="11:11" ht="12" customHeight="1">
      <c r="K2095" s="15"/>
    </row>
    <row r="2096" spans="11:11" ht="12" customHeight="1">
      <c r="K2096" s="15"/>
    </row>
    <row r="2097" spans="11:11" ht="12" customHeight="1">
      <c r="K2097" s="15"/>
    </row>
    <row r="2098" spans="11:11" ht="12" customHeight="1">
      <c r="K2098" s="15"/>
    </row>
    <row r="2099" spans="11:11" ht="12" customHeight="1">
      <c r="K2099" s="15"/>
    </row>
    <row r="2100" spans="11:11" ht="12" customHeight="1">
      <c r="K2100" s="15"/>
    </row>
    <row r="2101" spans="11:11" ht="12" customHeight="1">
      <c r="K2101" s="15"/>
    </row>
    <row r="2102" spans="11:11" ht="12" customHeight="1">
      <c r="K2102" s="15"/>
    </row>
    <row r="2103" spans="11:11" ht="12" customHeight="1">
      <c r="K2103" s="15"/>
    </row>
    <row r="2104" spans="11:11" ht="12" customHeight="1">
      <c r="K2104" s="15"/>
    </row>
    <row r="2105" spans="11:11" ht="12" customHeight="1">
      <c r="K2105" s="15"/>
    </row>
    <row r="2106" spans="11:11" ht="12" customHeight="1">
      <c r="K2106" s="15"/>
    </row>
    <row r="2107" spans="11:11" ht="12" customHeight="1">
      <c r="K2107" s="15"/>
    </row>
    <row r="2108" spans="11:11" ht="12" customHeight="1">
      <c r="K2108" s="15"/>
    </row>
    <row r="2109" spans="11:11" ht="12" customHeight="1">
      <c r="K2109" s="15"/>
    </row>
    <row r="2110" spans="11:11" ht="12" customHeight="1">
      <c r="K2110" s="15"/>
    </row>
    <row r="2111" spans="11:11" ht="12" customHeight="1">
      <c r="K2111" s="15"/>
    </row>
    <row r="2112" spans="11:11" ht="12" customHeight="1">
      <c r="K2112" s="15"/>
    </row>
    <row r="2113" spans="11:11" ht="12" customHeight="1">
      <c r="K2113" s="15"/>
    </row>
    <row r="2114" spans="11:11" ht="12" customHeight="1">
      <c r="K2114" s="15"/>
    </row>
    <row r="2115" spans="11:11" ht="12" customHeight="1">
      <c r="K2115" s="15"/>
    </row>
    <row r="2116" spans="11:11" ht="12" customHeight="1">
      <c r="K2116" s="15"/>
    </row>
    <row r="2117" spans="11:11" ht="12" customHeight="1">
      <c r="K2117" s="15"/>
    </row>
    <row r="2118" spans="11:11" ht="12" customHeight="1">
      <c r="K2118" s="15"/>
    </row>
    <row r="2119" spans="11:11" ht="12" customHeight="1">
      <c r="K2119" s="15"/>
    </row>
    <row r="2120" spans="11:11" ht="12" customHeight="1">
      <c r="K2120" s="15"/>
    </row>
    <row r="2121" spans="11:11" ht="12" customHeight="1">
      <c r="K2121" s="15"/>
    </row>
    <row r="2122" spans="11:11" ht="12" customHeight="1">
      <c r="K2122" s="15"/>
    </row>
    <row r="2123" spans="11:11" ht="12" customHeight="1">
      <c r="K2123" s="15"/>
    </row>
    <row r="2124" spans="11:11" ht="12" customHeight="1">
      <c r="K2124" s="15"/>
    </row>
    <row r="2125" spans="11:11" ht="12" customHeight="1">
      <c r="K2125" s="15"/>
    </row>
    <row r="2126" spans="11:11" ht="12" customHeight="1">
      <c r="K2126" s="15"/>
    </row>
    <row r="2127" spans="11:11" ht="12" customHeight="1">
      <c r="K2127" s="15"/>
    </row>
    <row r="2128" spans="11:11" ht="12" customHeight="1">
      <c r="K2128" s="15"/>
    </row>
    <row r="2129" spans="11:11" ht="12" customHeight="1">
      <c r="K2129" s="15"/>
    </row>
    <row r="2130" spans="11:11" ht="12" customHeight="1">
      <c r="K2130" s="15"/>
    </row>
    <row r="2131" spans="11:11" ht="12" customHeight="1">
      <c r="K2131" s="15"/>
    </row>
    <row r="2132" spans="11:11" ht="12" customHeight="1">
      <c r="K2132" s="15"/>
    </row>
    <row r="2133" spans="11:11" ht="12" customHeight="1">
      <c r="K2133" s="15"/>
    </row>
    <row r="2134" spans="11:11" ht="12" customHeight="1">
      <c r="K2134" s="15"/>
    </row>
    <row r="2135" spans="11:11" ht="12" customHeight="1">
      <c r="K2135" s="15"/>
    </row>
    <row r="2136" spans="11:11" ht="12" customHeight="1">
      <c r="K2136" s="15"/>
    </row>
    <row r="2137" spans="11:11" ht="12" customHeight="1">
      <c r="K2137" s="15"/>
    </row>
    <row r="2138" spans="11:11" ht="12" customHeight="1">
      <c r="K2138" s="15"/>
    </row>
    <row r="2139" spans="11:11" ht="12" customHeight="1">
      <c r="K2139" s="15"/>
    </row>
    <row r="2140" spans="11:11" ht="12" customHeight="1">
      <c r="K2140" s="15"/>
    </row>
    <row r="2141" spans="11:11" ht="12" customHeight="1">
      <c r="K2141" s="15"/>
    </row>
    <row r="2142" spans="11:11" ht="12" customHeight="1">
      <c r="K2142" s="15"/>
    </row>
    <row r="2143" spans="11:11" ht="12" customHeight="1">
      <c r="K2143" s="15"/>
    </row>
    <row r="2144" spans="11:11" ht="12" customHeight="1">
      <c r="K2144" s="15"/>
    </row>
    <row r="2145" spans="11:11" ht="12" customHeight="1">
      <c r="K2145" s="15"/>
    </row>
    <row r="2146" spans="11:11" ht="12" customHeight="1">
      <c r="K2146" s="15"/>
    </row>
    <row r="2147" spans="11:11" ht="12" customHeight="1">
      <c r="K2147" s="15"/>
    </row>
    <row r="2148" spans="11:11" ht="12" customHeight="1">
      <c r="K2148" s="15"/>
    </row>
    <row r="2149" spans="11:11" ht="12" customHeight="1">
      <c r="K2149" s="15"/>
    </row>
    <row r="2150" spans="11:11" ht="12" customHeight="1">
      <c r="K2150" s="15"/>
    </row>
    <row r="2151" spans="11:11" ht="12" customHeight="1">
      <c r="K2151" s="15"/>
    </row>
    <row r="2152" spans="11:11" ht="12" customHeight="1">
      <c r="K2152" s="15"/>
    </row>
    <row r="2153" spans="11:11" ht="12" customHeight="1">
      <c r="K2153" s="15"/>
    </row>
    <row r="2154" spans="11:11" ht="12" customHeight="1">
      <c r="K2154" s="15"/>
    </row>
    <row r="2155" spans="11:11" ht="12" customHeight="1">
      <c r="K2155" s="15"/>
    </row>
    <row r="2156" spans="11:11" ht="12" customHeight="1">
      <c r="K2156" s="15"/>
    </row>
    <row r="2157" spans="11:11" ht="12" customHeight="1">
      <c r="K2157" s="15"/>
    </row>
    <row r="2158" spans="11:11" ht="12" customHeight="1">
      <c r="K2158" s="15"/>
    </row>
    <row r="2159" spans="11:11" ht="12" customHeight="1">
      <c r="K2159" s="15"/>
    </row>
    <row r="2160" spans="11:11" ht="12" customHeight="1">
      <c r="K2160" s="15"/>
    </row>
    <row r="2161" spans="11:11" ht="12" customHeight="1">
      <c r="K2161" s="15"/>
    </row>
    <row r="2162" spans="11:11" ht="12" customHeight="1">
      <c r="K2162" s="15"/>
    </row>
    <row r="2163" spans="11:11" ht="12" customHeight="1">
      <c r="K2163" s="15"/>
    </row>
    <row r="2164" spans="11:11" ht="12" customHeight="1">
      <c r="K2164" s="15"/>
    </row>
    <row r="2165" spans="11:11" ht="12" customHeight="1">
      <c r="K2165" s="15"/>
    </row>
    <row r="2166" spans="11:11" ht="12" customHeight="1">
      <c r="K2166" s="15"/>
    </row>
    <row r="2167" spans="11:11" ht="12" customHeight="1">
      <c r="K2167" s="15"/>
    </row>
    <row r="2168" spans="11:11" ht="12" customHeight="1">
      <c r="K2168" s="15"/>
    </row>
    <row r="2169" spans="11:11" ht="12" customHeight="1">
      <c r="K2169" s="15"/>
    </row>
    <row r="2170" spans="11:11" ht="12" customHeight="1">
      <c r="K2170" s="15"/>
    </row>
    <row r="2171" spans="11:11" ht="12" customHeight="1">
      <c r="K2171" s="15"/>
    </row>
    <row r="2172" spans="11:11" ht="12" customHeight="1">
      <c r="K2172" s="15"/>
    </row>
    <row r="2173" spans="11:11" ht="12" customHeight="1">
      <c r="K2173" s="15"/>
    </row>
    <row r="2174" spans="11:11" ht="12" customHeight="1">
      <c r="K2174" s="15"/>
    </row>
    <row r="2175" spans="11:11" ht="12" customHeight="1">
      <c r="K2175" s="15"/>
    </row>
    <row r="2176" spans="11:11" ht="12" customHeight="1">
      <c r="K2176" s="15"/>
    </row>
    <row r="2177" spans="11:11" ht="12" customHeight="1">
      <c r="K2177" s="15"/>
    </row>
    <row r="2178" spans="11:11" ht="12" customHeight="1">
      <c r="K2178" s="15"/>
    </row>
    <row r="2179" spans="11:11" ht="12" customHeight="1">
      <c r="K2179" s="15"/>
    </row>
    <row r="2180" spans="11:11" ht="12" customHeight="1">
      <c r="K2180" s="15"/>
    </row>
    <row r="2181" spans="11:11" ht="12" customHeight="1">
      <c r="K2181" s="15"/>
    </row>
    <row r="2182" spans="11:11" ht="12" customHeight="1">
      <c r="K2182" s="15"/>
    </row>
    <row r="2183" spans="11:11" ht="12" customHeight="1">
      <c r="K2183" s="15"/>
    </row>
    <row r="2184" spans="11:11" ht="12" customHeight="1">
      <c r="K2184" s="15"/>
    </row>
    <row r="2185" spans="11:11" ht="12" customHeight="1">
      <c r="K2185" s="15"/>
    </row>
    <row r="2186" spans="11:11" ht="12" customHeight="1">
      <c r="K2186" s="15"/>
    </row>
    <row r="2187" spans="11:11" ht="12" customHeight="1">
      <c r="K2187" s="15"/>
    </row>
    <row r="2188" spans="11:11" ht="12" customHeight="1">
      <c r="K2188" s="15"/>
    </row>
    <row r="2189" spans="11:11" ht="12" customHeight="1">
      <c r="K2189" s="15"/>
    </row>
    <row r="2190" spans="11:11" ht="12" customHeight="1">
      <c r="K2190" s="15"/>
    </row>
    <row r="2191" spans="11:11" ht="12" customHeight="1">
      <c r="K2191" s="15"/>
    </row>
    <row r="2192" spans="11:11" ht="12" customHeight="1">
      <c r="K2192" s="15"/>
    </row>
    <row r="2193" spans="11:11" ht="12" customHeight="1">
      <c r="K2193" s="15"/>
    </row>
    <row r="2194" spans="11:11" ht="12" customHeight="1">
      <c r="K2194" s="15"/>
    </row>
    <row r="2195" spans="11:11" ht="12" customHeight="1">
      <c r="K2195" s="15"/>
    </row>
    <row r="2196" spans="11:11" ht="12" customHeight="1">
      <c r="K2196" s="15"/>
    </row>
    <row r="2197" spans="11:11" ht="12" customHeight="1">
      <c r="K2197" s="15"/>
    </row>
    <row r="2198" spans="11:11" ht="12" customHeight="1">
      <c r="K2198" s="15"/>
    </row>
    <row r="2199" spans="11:11" ht="12" customHeight="1">
      <c r="K2199" s="15"/>
    </row>
    <row r="2200" spans="11:11" ht="12" customHeight="1">
      <c r="K2200" s="15"/>
    </row>
    <row r="2201" spans="11:11" ht="12" customHeight="1">
      <c r="K2201" s="15"/>
    </row>
    <row r="2202" spans="11:11" ht="12" customHeight="1">
      <c r="K2202" s="15"/>
    </row>
    <row r="2203" spans="11:11" ht="12" customHeight="1">
      <c r="K2203" s="15"/>
    </row>
    <row r="2204" spans="11:11" ht="12" customHeight="1">
      <c r="K2204" s="15"/>
    </row>
    <row r="2205" spans="11:11" ht="12" customHeight="1">
      <c r="K2205" s="15"/>
    </row>
    <row r="2206" spans="11:11" ht="12" customHeight="1">
      <c r="K2206" s="15"/>
    </row>
    <row r="2207" spans="11:11" ht="12" customHeight="1">
      <c r="K2207" s="15"/>
    </row>
    <row r="2208" spans="11:11" ht="12" customHeight="1">
      <c r="K2208" s="15"/>
    </row>
    <row r="2209" spans="11:11" ht="12" customHeight="1">
      <c r="K2209" s="15"/>
    </row>
    <row r="2210" spans="11:11" ht="12" customHeight="1">
      <c r="K2210" s="15"/>
    </row>
    <row r="2211" spans="11:11" ht="12" customHeight="1">
      <c r="K2211" s="15"/>
    </row>
    <row r="2212" spans="11:11" ht="12" customHeight="1">
      <c r="K2212" s="15"/>
    </row>
    <row r="2213" spans="11:11" ht="12" customHeight="1">
      <c r="K2213" s="15"/>
    </row>
    <row r="2214" spans="11:11" ht="12" customHeight="1">
      <c r="K2214" s="15"/>
    </row>
    <row r="2215" spans="11:11" ht="12" customHeight="1">
      <c r="K2215" s="15"/>
    </row>
    <row r="2216" spans="11:11" ht="12" customHeight="1">
      <c r="K2216" s="15"/>
    </row>
    <row r="2217" spans="11:11" ht="12" customHeight="1">
      <c r="K2217" s="15"/>
    </row>
    <row r="2218" spans="11:11" ht="12" customHeight="1">
      <c r="K2218" s="15"/>
    </row>
    <row r="2219" spans="11:11" ht="12" customHeight="1">
      <c r="K2219" s="15"/>
    </row>
    <row r="2220" spans="11:11" ht="12" customHeight="1">
      <c r="K2220" s="15"/>
    </row>
    <row r="2221" spans="11:11" ht="12" customHeight="1">
      <c r="K2221" s="15"/>
    </row>
    <row r="2222" spans="11:11" ht="12" customHeight="1">
      <c r="K2222" s="15"/>
    </row>
    <row r="2223" spans="11:11" ht="12" customHeight="1">
      <c r="K2223" s="15"/>
    </row>
    <row r="2224" spans="11:11" ht="12" customHeight="1">
      <c r="K2224" s="15"/>
    </row>
    <row r="2225" spans="11:11" ht="12" customHeight="1">
      <c r="K2225" s="15"/>
    </row>
    <row r="2226" spans="11:11" ht="12" customHeight="1">
      <c r="K2226" s="15"/>
    </row>
    <row r="2227" spans="11:11" ht="12" customHeight="1">
      <c r="K2227" s="15"/>
    </row>
    <row r="2228" spans="11:11" ht="12" customHeight="1">
      <c r="K2228" s="15"/>
    </row>
    <row r="2229" spans="11:11" ht="12" customHeight="1">
      <c r="K2229" s="15"/>
    </row>
    <row r="2230" spans="11:11" ht="12" customHeight="1">
      <c r="K2230" s="15"/>
    </row>
    <row r="2231" spans="11:11" ht="12" customHeight="1">
      <c r="K2231" s="15"/>
    </row>
    <row r="2232" spans="11:11" ht="12" customHeight="1">
      <c r="K2232" s="15"/>
    </row>
    <row r="2233" spans="11:11" ht="12" customHeight="1">
      <c r="K2233" s="15"/>
    </row>
    <row r="2234" spans="11:11" ht="12" customHeight="1">
      <c r="K2234" s="15"/>
    </row>
    <row r="2235" spans="11:11" ht="12" customHeight="1">
      <c r="K2235" s="15"/>
    </row>
    <row r="2236" spans="11:11" ht="12" customHeight="1">
      <c r="K2236" s="15"/>
    </row>
    <row r="2237" spans="11:11" ht="12" customHeight="1">
      <c r="K2237" s="15"/>
    </row>
    <row r="2238" spans="11:11" ht="12" customHeight="1">
      <c r="K2238" s="15"/>
    </row>
    <row r="2239" spans="11:11" ht="12" customHeight="1">
      <c r="K2239" s="15"/>
    </row>
    <row r="2240" spans="11:11" ht="12" customHeight="1">
      <c r="K2240" s="15"/>
    </row>
    <row r="2241" spans="11:11" ht="12" customHeight="1">
      <c r="K2241" s="15"/>
    </row>
    <row r="2242" spans="11:11" ht="12" customHeight="1">
      <c r="K2242" s="15"/>
    </row>
    <row r="2243" spans="11:11" ht="12" customHeight="1">
      <c r="K2243" s="15"/>
    </row>
    <row r="2244" spans="11:11" ht="12" customHeight="1">
      <c r="K2244" s="15"/>
    </row>
    <row r="2245" spans="11:11" ht="12" customHeight="1">
      <c r="K2245" s="15"/>
    </row>
    <row r="2246" spans="11:11" ht="12" customHeight="1">
      <c r="K2246" s="15"/>
    </row>
    <row r="2247" spans="11:11" ht="12" customHeight="1">
      <c r="K2247" s="15"/>
    </row>
    <row r="2248" spans="11:11" ht="12" customHeight="1">
      <c r="K2248" s="15"/>
    </row>
    <row r="2249" spans="11:11" ht="12" customHeight="1">
      <c r="K2249" s="15"/>
    </row>
    <row r="2250" spans="11:11" ht="12" customHeight="1">
      <c r="K2250" s="15"/>
    </row>
    <row r="2251" spans="11:11" ht="12" customHeight="1">
      <c r="K2251" s="15"/>
    </row>
    <row r="2252" spans="11:11" ht="12" customHeight="1">
      <c r="K2252" s="15"/>
    </row>
    <row r="2253" spans="11:11" ht="12" customHeight="1">
      <c r="K2253" s="15"/>
    </row>
    <row r="2254" spans="11:11" ht="12" customHeight="1">
      <c r="K2254" s="15"/>
    </row>
    <row r="2255" spans="11:11" ht="12" customHeight="1">
      <c r="K2255" s="15"/>
    </row>
    <row r="2256" spans="11:11" ht="12" customHeight="1">
      <c r="K2256" s="15"/>
    </row>
    <row r="2257" spans="11:11" ht="12" customHeight="1">
      <c r="K2257" s="15"/>
    </row>
    <row r="2258" spans="11:11" ht="12" customHeight="1">
      <c r="K2258" s="15"/>
    </row>
    <row r="2259" spans="11:11" ht="12" customHeight="1">
      <c r="K2259" s="15"/>
    </row>
    <row r="2260" spans="11:11" ht="12" customHeight="1">
      <c r="K2260" s="15"/>
    </row>
    <row r="2261" spans="11:11" ht="12" customHeight="1">
      <c r="K2261" s="15"/>
    </row>
    <row r="2262" spans="11:11" ht="12" customHeight="1">
      <c r="K2262" s="15"/>
    </row>
    <row r="2263" spans="11:11" ht="12" customHeight="1">
      <c r="K2263" s="15"/>
    </row>
    <row r="2264" spans="11:11" ht="12" customHeight="1">
      <c r="K2264" s="15"/>
    </row>
    <row r="2265" spans="11:11" ht="12" customHeight="1">
      <c r="K2265" s="15"/>
    </row>
    <row r="2266" spans="11:11" ht="12" customHeight="1">
      <c r="K2266" s="15"/>
    </row>
    <row r="2267" spans="11:11" ht="12" customHeight="1">
      <c r="K2267" s="15"/>
    </row>
    <row r="2268" spans="11:11" ht="12" customHeight="1">
      <c r="K2268" s="15"/>
    </row>
    <row r="2269" spans="11:11" ht="12" customHeight="1">
      <c r="K2269" s="15"/>
    </row>
    <row r="2270" spans="11:11" ht="12" customHeight="1">
      <c r="K2270" s="15"/>
    </row>
    <row r="2271" spans="11:11" ht="12" customHeight="1">
      <c r="K2271" s="15"/>
    </row>
    <row r="2272" spans="11:11" ht="12" customHeight="1">
      <c r="K2272" s="15"/>
    </row>
    <row r="2273" spans="11:11" ht="12" customHeight="1">
      <c r="K2273" s="15"/>
    </row>
    <row r="2274" spans="11:11" ht="12" customHeight="1">
      <c r="K2274" s="15"/>
    </row>
    <row r="2275" spans="11:11" ht="12" customHeight="1">
      <c r="K2275" s="15"/>
    </row>
    <row r="2276" spans="11:11" ht="12" customHeight="1">
      <c r="K2276" s="15"/>
    </row>
    <row r="2277" spans="11:11" ht="12" customHeight="1">
      <c r="K2277" s="15"/>
    </row>
    <row r="2278" spans="11:11" ht="12" customHeight="1">
      <c r="K2278" s="15"/>
    </row>
    <row r="2279" spans="11:11" ht="12" customHeight="1">
      <c r="K2279" s="15"/>
    </row>
    <row r="2280" spans="11:11" ht="12" customHeight="1">
      <c r="K2280" s="15"/>
    </row>
    <row r="2281" spans="11:11" ht="12" customHeight="1">
      <c r="K2281" s="15"/>
    </row>
    <row r="2282" spans="11:11" ht="12" customHeight="1">
      <c r="K2282" s="15"/>
    </row>
    <row r="2283" spans="11:11" ht="12" customHeight="1">
      <c r="K2283" s="15"/>
    </row>
    <row r="2284" spans="11:11" ht="12" customHeight="1">
      <c r="K2284" s="15"/>
    </row>
    <row r="2285" spans="11:11" ht="12" customHeight="1">
      <c r="K2285" s="15"/>
    </row>
    <row r="2286" spans="11:11" ht="12" customHeight="1">
      <c r="K2286" s="15"/>
    </row>
    <row r="2287" spans="11:11" ht="12" customHeight="1">
      <c r="K2287" s="15"/>
    </row>
    <row r="2288" spans="11:11" ht="12" customHeight="1">
      <c r="K2288" s="15"/>
    </row>
    <row r="2289" spans="11:11" ht="12" customHeight="1">
      <c r="K2289" s="15"/>
    </row>
    <row r="2290" spans="11:11" ht="12" customHeight="1">
      <c r="K2290" s="15"/>
    </row>
    <row r="2291" spans="11:11" ht="12" customHeight="1">
      <c r="K2291" s="15"/>
    </row>
    <row r="2292" spans="11:11" ht="12" customHeight="1">
      <c r="K2292" s="15"/>
    </row>
    <row r="2293" spans="11:11" ht="12" customHeight="1">
      <c r="K2293" s="15"/>
    </row>
    <row r="2294" spans="11:11" ht="12" customHeight="1">
      <c r="K2294" s="15"/>
    </row>
    <row r="2295" spans="11:11" ht="12" customHeight="1">
      <c r="K2295" s="15"/>
    </row>
    <row r="2296" spans="11:11" ht="12" customHeight="1">
      <c r="K2296" s="15"/>
    </row>
    <row r="2297" spans="11:11" ht="12" customHeight="1">
      <c r="K2297" s="15"/>
    </row>
    <row r="2298" spans="11:11" ht="12" customHeight="1">
      <c r="K2298" s="15"/>
    </row>
    <row r="2299" spans="11:11" ht="12" customHeight="1">
      <c r="K2299" s="15"/>
    </row>
    <row r="2300" spans="11:11" ht="12" customHeight="1">
      <c r="K2300" s="15"/>
    </row>
    <row r="2301" spans="11:11" ht="12" customHeight="1">
      <c r="K2301" s="15"/>
    </row>
    <row r="2302" spans="11:11" ht="12" customHeight="1">
      <c r="K2302" s="15"/>
    </row>
    <row r="2303" spans="11:11" ht="12" customHeight="1">
      <c r="K2303" s="15"/>
    </row>
    <row r="2304" spans="11:11" ht="12" customHeight="1">
      <c r="K2304" s="15"/>
    </row>
    <row r="2305" spans="11:11" ht="12" customHeight="1">
      <c r="K2305" s="15"/>
    </row>
    <row r="2306" spans="11:11" ht="12" customHeight="1">
      <c r="K2306" s="15"/>
    </row>
    <row r="2307" spans="11:11" ht="12" customHeight="1">
      <c r="K2307" s="15"/>
    </row>
    <row r="2308" spans="11:11" ht="12" customHeight="1">
      <c r="K2308" s="15"/>
    </row>
    <row r="2309" spans="11:11" ht="12" customHeight="1">
      <c r="K2309" s="15"/>
    </row>
    <row r="2310" spans="11:11" ht="12" customHeight="1">
      <c r="K2310" s="15"/>
    </row>
    <row r="2311" spans="11:11" ht="12" customHeight="1">
      <c r="K2311" s="15"/>
    </row>
    <row r="2312" spans="11:11" ht="12" customHeight="1">
      <c r="K2312" s="15"/>
    </row>
    <row r="2313" spans="11:11" ht="12" customHeight="1">
      <c r="K2313" s="15"/>
    </row>
    <row r="2314" spans="11:11" ht="12" customHeight="1">
      <c r="K2314" s="15"/>
    </row>
    <row r="2315" spans="11:11" ht="12" customHeight="1">
      <c r="K2315" s="15"/>
    </row>
    <row r="2316" spans="11:11" ht="12" customHeight="1">
      <c r="K2316" s="15"/>
    </row>
    <row r="2317" spans="11:11" ht="12" customHeight="1">
      <c r="K2317" s="15"/>
    </row>
    <row r="2318" spans="11:11" ht="12" customHeight="1">
      <c r="K2318" s="15"/>
    </row>
    <row r="2319" spans="11:11" ht="12" customHeight="1">
      <c r="K2319" s="15"/>
    </row>
    <row r="2320" spans="11:11" ht="12" customHeight="1">
      <c r="K2320" s="15"/>
    </row>
    <row r="2321" spans="11:11" ht="12" customHeight="1">
      <c r="K2321" s="15"/>
    </row>
    <row r="2322" spans="11:11" ht="12" customHeight="1">
      <c r="K2322" s="15"/>
    </row>
    <row r="2323" spans="11:11" ht="12" customHeight="1">
      <c r="K2323" s="15"/>
    </row>
    <row r="2324" spans="11:11" ht="12" customHeight="1">
      <c r="K2324" s="15"/>
    </row>
    <row r="2325" spans="11:11" ht="12" customHeight="1">
      <c r="K2325" s="15"/>
    </row>
    <row r="2326" spans="11:11" ht="12" customHeight="1">
      <c r="K2326" s="15"/>
    </row>
    <row r="2327" spans="11:11" ht="12" customHeight="1">
      <c r="K2327" s="15"/>
    </row>
    <row r="2328" spans="11:11" ht="12" customHeight="1">
      <c r="K2328" s="15"/>
    </row>
    <row r="2329" spans="11:11" ht="12" customHeight="1">
      <c r="K2329" s="15"/>
    </row>
    <row r="2330" spans="11:11" ht="12" customHeight="1">
      <c r="K2330" s="15"/>
    </row>
    <row r="2331" spans="11:11" ht="12" customHeight="1">
      <c r="K2331" s="15"/>
    </row>
    <row r="2332" spans="11:11" ht="12" customHeight="1">
      <c r="K2332" s="15"/>
    </row>
    <row r="2333" spans="11:11" ht="12" customHeight="1">
      <c r="K2333" s="15"/>
    </row>
    <row r="2334" spans="11:11" ht="12" customHeight="1">
      <c r="K2334" s="15"/>
    </row>
    <row r="2335" spans="11:11" ht="12" customHeight="1">
      <c r="K2335" s="15"/>
    </row>
    <row r="2336" spans="11:11" ht="12" customHeight="1">
      <c r="K2336" s="15"/>
    </row>
    <row r="2337" spans="11:11" ht="12" customHeight="1">
      <c r="K2337" s="15"/>
    </row>
    <row r="2338" spans="11:11" ht="12" customHeight="1">
      <c r="K2338" s="15"/>
    </row>
    <row r="2339" spans="11:11" ht="12" customHeight="1">
      <c r="K2339" s="15"/>
    </row>
    <row r="2340" spans="11:11" ht="12" customHeight="1">
      <c r="K2340" s="15"/>
    </row>
    <row r="2341" spans="11:11" ht="12" customHeight="1">
      <c r="K2341" s="15"/>
    </row>
    <row r="2342" spans="11:11" ht="12" customHeight="1">
      <c r="K2342" s="15"/>
    </row>
    <row r="2343" spans="11:11" ht="12" customHeight="1">
      <c r="K2343" s="15"/>
    </row>
    <row r="2344" spans="11:11" ht="12" customHeight="1">
      <c r="K2344" s="15"/>
    </row>
    <row r="2345" spans="11:11" ht="12" customHeight="1">
      <c r="K2345" s="15"/>
    </row>
    <row r="2346" spans="11:11" ht="12" customHeight="1">
      <c r="K2346" s="15"/>
    </row>
    <row r="2347" spans="11:11" ht="12" customHeight="1">
      <c r="K2347" s="15"/>
    </row>
    <row r="2348" spans="11:11" ht="12" customHeight="1">
      <c r="K2348" s="15"/>
    </row>
    <row r="2349" spans="11:11" ht="12" customHeight="1">
      <c r="K2349" s="15"/>
    </row>
    <row r="2350" spans="11:11" ht="12" customHeight="1">
      <c r="K2350" s="15"/>
    </row>
    <row r="2351" spans="11:11" ht="12" customHeight="1">
      <c r="K2351" s="15"/>
    </row>
    <row r="2352" spans="11:11" ht="12" customHeight="1">
      <c r="K2352" s="15"/>
    </row>
    <row r="2353" spans="11:11" ht="12" customHeight="1">
      <c r="K2353" s="15"/>
    </row>
    <row r="2354" spans="11:11" ht="12" customHeight="1">
      <c r="K2354" s="15"/>
    </row>
    <row r="2355" spans="11:11" ht="12" customHeight="1">
      <c r="K2355" s="15"/>
    </row>
    <row r="2356" spans="11:11" ht="12" customHeight="1">
      <c r="K2356" s="15"/>
    </row>
    <row r="2357" spans="11:11" ht="12" customHeight="1">
      <c r="K2357" s="15"/>
    </row>
    <row r="2358" spans="11:11" ht="12" customHeight="1">
      <c r="K2358" s="15"/>
    </row>
    <row r="2359" spans="11:11" ht="12" customHeight="1">
      <c r="K2359" s="15"/>
    </row>
    <row r="2360" spans="11:11" ht="12" customHeight="1">
      <c r="K2360" s="15"/>
    </row>
    <row r="2361" spans="11:11" ht="12" customHeight="1">
      <c r="K2361" s="15"/>
    </row>
    <row r="2362" spans="11:11" ht="12" customHeight="1">
      <c r="K2362" s="15"/>
    </row>
    <row r="2363" spans="11:11" ht="12" customHeight="1">
      <c r="K2363" s="15"/>
    </row>
    <row r="2364" spans="11:11" ht="12" customHeight="1">
      <c r="K2364" s="15"/>
    </row>
    <row r="2365" spans="11:11" ht="12" customHeight="1">
      <c r="K2365" s="15"/>
    </row>
    <row r="2366" spans="11:11" ht="12" customHeight="1">
      <c r="K2366" s="15"/>
    </row>
    <row r="2367" spans="11:11" ht="12" customHeight="1">
      <c r="K2367" s="15"/>
    </row>
    <row r="2368" spans="11:11" ht="12" customHeight="1">
      <c r="K2368" s="15"/>
    </row>
    <row r="2369" spans="11:11" ht="12" customHeight="1">
      <c r="K2369" s="15"/>
    </row>
    <row r="2370" spans="11:11" ht="12" customHeight="1">
      <c r="K2370" s="15"/>
    </row>
    <row r="2371" spans="11:11" ht="12" customHeight="1">
      <c r="K2371" s="15"/>
    </row>
    <row r="2372" spans="11:11" ht="12" customHeight="1">
      <c r="K2372" s="15"/>
    </row>
    <row r="2373" spans="11:11" ht="12" customHeight="1">
      <c r="K2373" s="15"/>
    </row>
    <row r="2374" spans="11:11" ht="12" customHeight="1">
      <c r="K2374" s="15"/>
    </row>
    <row r="2375" spans="11:11" ht="12" customHeight="1">
      <c r="K2375" s="15"/>
    </row>
    <row r="2376" spans="11:11" ht="12" customHeight="1">
      <c r="K2376" s="15"/>
    </row>
    <row r="2377" spans="11:11" ht="12" customHeight="1">
      <c r="K2377" s="15"/>
    </row>
    <row r="2378" spans="11:11" ht="12" customHeight="1">
      <c r="K2378" s="15"/>
    </row>
    <row r="2379" spans="11:11" ht="12" customHeight="1">
      <c r="K2379" s="15"/>
    </row>
    <row r="2380" spans="11:11" ht="12" customHeight="1">
      <c r="K2380" s="15"/>
    </row>
    <row r="2381" spans="11:11" ht="12" customHeight="1">
      <c r="K2381" s="15"/>
    </row>
    <row r="2382" spans="11:11" ht="12" customHeight="1">
      <c r="K2382" s="15"/>
    </row>
    <row r="2383" spans="11:11" ht="12" customHeight="1">
      <c r="K2383" s="15"/>
    </row>
    <row r="2384" spans="11:11" ht="12" customHeight="1">
      <c r="K2384" s="15"/>
    </row>
    <row r="2385" spans="11:11" ht="12" customHeight="1">
      <c r="K2385" s="15"/>
    </row>
    <row r="2386" spans="11:11" ht="12" customHeight="1">
      <c r="K2386" s="15"/>
    </row>
    <row r="2387" spans="11:11" ht="12" customHeight="1">
      <c r="K2387" s="15"/>
    </row>
    <row r="2388" spans="11:11" ht="12" customHeight="1">
      <c r="K2388" s="15"/>
    </row>
    <row r="2389" spans="11:11" ht="12" customHeight="1">
      <c r="K2389" s="15"/>
    </row>
    <row r="2390" spans="11:11" ht="12" customHeight="1">
      <c r="K2390" s="15"/>
    </row>
    <row r="2391" spans="11:11" ht="12" customHeight="1">
      <c r="K2391" s="15"/>
    </row>
    <row r="2392" spans="11:11" ht="12" customHeight="1">
      <c r="K2392" s="15"/>
    </row>
    <row r="2393" spans="11:11" ht="12" customHeight="1">
      <c r="K2393" s="15"/>
    </row>
    <row r="2394" spans="11:11" ht="12" customHeight="1">
      <c r="K2394" s="15"/>
    </row>
    <row r="2395" spans="11:11" ht="12" customHeight="1">
      <c r="K2395" s="15"/>
    </row>
    <row r="2396" spans="11:11" ht="12" customHeight="1">
      <c r="K2396" s="15"/>
    </row>
    <row r="2397" spans="11:11" ht="12" customHeight="1">
      <c r="K2397" s="15"/>
    </row>
    <row r="2398" spans="11:11" ht="12" customHeight="1">
      <c r="K2398" s="15"/>
    </row>
    <row r="2399" spans="11:11" ht="12" customHeight="1">
      <c r="K2399" s="15"/>
    </row>
    <row r="2400" spans="11:11" ht="12" customHeight="1">
      <c r="K2400" s="15"/>
    </row>
    <row r="2401" spans="11:11" ht="12" customHeight="1">
      <c r="K2401" s="15"/>
    </row>
    <row r="2402" spans="11:11" ht="12" customHeight="1">
      <c r="K2402" s="15"/>
    </row>
    <row r="2403" spans="11:11" ht="12" customHeight="1">
      <c r="K2403" s="15"/>
    </row>
    <row r="2404" spans="11:11" ht="12" customHeight="1">
      <c r="K2404" s="15"/>
    </row>
    <row r="2405" spans="11:11" ht="12" customHeight="1">
      <c r="K2405" s="15"/>
    </row>
    <row r="2406" spans="11:11" ht="12" customHeight="1">
      <c r="K2406" s="15"/>
    </row>
    <row r="2407" spans="11:11" ht="12" customHeight="1">
      <c r="K2407" s="15"/>
    </row>
    <row r="2408" spans="11:11" ht="12" customHeight="1">
      <c r="K2408" s="15"/>
    </row>
    <row r="2409" spans="11:11" ht="12" customHeight="1">
      <c r="K2409" s="15"/>
    </row>
    <row r="2410" spans="11:11" ht="12" customHeight="1">
      <c r="K2410" s="15"/>
    </row>
    <row r="2411" spans="11:11" ht="12" customHeight="1">
      <c r="K2411" s="15"/>
    </row>
    <row r="2412" spans="11:11" ht="12" customHeight="1">
      <c r="K2412" s="15"/>
    </row>
    <row r="2413" spans="11:11" ht="12" customHeight="1">
      <c r="K2413" s="15"/>
    </row>
    <row r="2414" spans="11:11" ht="12" customHeight="1">
      <c r="K2414" s="15"/>
    </row>
    <row r="2415" spans="11:11" ht="12" customHeight="1">
      <c r="K2415" s="15"/>
    </row>
    <row r="2416" spans="11:11" ht="12" customHeight="1">
      <c r="K2416" s="15"/>
    </row>
    <row r="2417" spans="11:11" ht="12" customHeight="1">
      <c r="K2417" s="15"/>
    </row>
    <row r="2418" spans="11:11" ht="12" customHeight="1">
      <c r="K2418" s="15"/>
    </row>
    <row r="2419" spans="11:11" ht="12" customHeight="1">
      <c r="K2419" s="15"/>
    </row>
    <row r="2420" spans="11:11" ht="12" customHeight="1">
      <c r="K2420" s="15"/>
    </row>
    <row r="2421" spans="11:11" ht="12" customHeight="1">
      <c r="K2421" s="15"/>
    </row>
    <row r="2422" spans="11:11" ht="12" customHeight="1">
      <c r="K2422" s="15"/>
    </row>
    <row r="2423" spans="11:11" ht="12" customHeight="1">
      <c r="K2423" s="15"/>
    </row>
    <row r="2424" spans="11:11" ht="12" customHeight="1">
      <c r="K2424" s="15"/>
    </row>
    <row r="2425" spans="11:11" ht="12" customHeight="1">
      <c r="K2425" s="15"/>
    </row>
    <row r="2426" spans="11:11" ht="12" customHeight="1">
      <c r="K2426" s="15"/>
    </row>
    <row r="2427" spans="11:11" ht="12" customHeight="1">
      <c r="K2427" s="15"/>
    </row>
    <row r="2428" spans="11:11" ht="12" customHeight="1">
      <c r="K2428" s="15"/>
    </row>
    <row r="2429" spans="11:11" ht="12" customHeight="1">
      <c r="K2429" s="15"/>
    </row>
    <row r="2430" spans="11:11" ht="12" customHeight="1">
      <c r="K2430" s="15"/>
    </row>
    <row r="2431" spans="11:11" ht="12" customHeight="1">
      <c r="K2431" s="15"/>
    </row>
    <row r="2432" spans="11:11" ht="12" customHeight="1">
      <c r="K2432" s="15"/>
    </row>
    <row r="2433" spans="11:11" ht="12" customHeight="1">
      <c r="K2433" s="15"/>
    </row>
    <row r="2434" spans="11:11" ht="12" customHeight="1">
      <c r="K2434" s="15"/>
    </row>
    <row r="2435" spans="11:11" ht="12" customHeight="1">
      <c r="K2435" s="15"/>
    </row>
    <row r="2436" spans="11:11" ht="12" customHeight="1">
      <c r="K2436" s="15"/>
    </row>
    <row r="2437" spans="11:11" ht="12" customHeight="1">
      <c r="K2437" s="15"/>
    </row>
    <row r="2438" spans="11:11" ht="12" customHeight="1">
      <c r="K2438" s="15"/>
    </row>
    <row r="2439" spans="11:11" ht="12" customHeight="1">
      <c r="K2439" s="15"/>
    </row>
    <row r="2440" spans="11:11" ht="12" customHeight="1">
      <c r="K2440" s="15"/>
    </row>
    <row r="2441" spans="11:11" ht="12" customHeight="1">
      <c r="K2441" s="15"/>
    </row>
    <row r="2442" spans="11:11" ht="12" customHeight="1">
      <c r="K2442" s="15"/>
    </row>
    <row r="2443" spans="11:11" ht="12" customHeight="1">
      <c r="K2443" s="15"/>
    </row>
    <row r="2444" spans="11:11" ht="12" customHeight="1">
      <c r="K2444" s="15"/>
    </row>
    <row r="2445" spans="11:11" ht="12" customHeight="1">
      <c r="K2445" s="15"/>
    </row>
    <row r="2446" spans="11:11" ht="12" customHeight="1">
      <c r="K2446" s="15"/>
    </row>
    <row r="2447" spans="11:11" ht="12" customHeight="1">
      <c r="K2447" s="15"/>
    </row>
    <row r="2448" spans="11:11" ht="12" customHeight="1">
      <c r="K2448" s="15"/>
    </row>
    <row r="2449" spans="11:11" ht="12" customHeight="1">
      <c r="K2449" s="15"/>
    </row>
    <row r="2450" spans="11:11" ht="12" customHeight="1">
      <c r="K2450" s="15"/>
    </row>
    <row r="2451" spans="11:11" ht="12" customHeight="1">
      <c r="K2451" s="15"/>
    </row>
    <row r="2452" spans="11:11" ht="12" customHeight="1">
      <c r="K2452" s="15"/>
    </row>
    <row r="2453" spans="11:11" ht="12" customHeight="1">
      <c r="K2453" s="15"/>
    </row>
    <row r="2454" spans="11:11" ht="12" customHeight="1">
      <c r="K2454" s="15"/>
    </row>
    <row r="2455" spans="11:11" ht="12" customHeight="1">
      <c r="K2455" s="15"/>
    </row>
    <row r="2456" spans="11:11" ht="12" customHeight="1">
      <c r="K2456" s="15"/>
    </row>
    <row r="2457" spans="11:11" ht="12" customHeight="1">
      <c r="K2457" s="15"/>
    </row>
    <row r="2458" spans="11:11" ht="12" customHeight="1">
      <c r="K2458" s="15"/>
    </row>
    <row r="2459" spans="11:11" ht="12" customHeight="1">
      <c r="K2459" s="15"/>
    </row>
    <row r="2460" spans="11:11" ht="12" customHeight="1">
      <c r="K2460" s="15"/>
    </row>
    <row r="2461" spans="11:11" ht="12" customHeight="1">
      <c r="K2461" s="15"/>
    </row>
    <row r="2462" spans="11:11" ht="12" customHeight="1">
      <c r="K2462" s="15"/>
    </row>
    <row r="2463" spans="11:11" ht="12" customHeight="1">
      <c r="K2463" s="15"/>
    </row>
    <row r="2464" spans="11:11" ht="12" customHeight="1">
      <c r="K2464" s="15"/>
    </row>
    <row r="2465" spans="11:11" ht="12" customHeight="1">
      <c r="K2465" s="15"/>
    </row>
    <row r="2466" spans="11:11" ht="12" customHeight="1">
      <c r="K2466" s="15"/>
    </row>
    <row r="2467" spans="11:11" ht="12" customHeight="1">
      <c r="K2467" s="15"/>
    </row>
    <row r="2468" spans="11:11" ht="12" customHeight="1">
      <c r="K2468" s="15"/>
    </row>
    <row r="2469" spans="11:11" ht="12" customHeight="1">
      <c r="K2469" s="15"/>
    </row>
    <row r="2470" spans="11:11" ht="12" customHeight="1">
      <c r="K2470" s="15"/>
    </row>
    <row r="2471" spans="11:11" ht="12" customHeight="1">
      <c r="K2471" s="15"/>
    </row>
    <row r="2472" spans="11:11" ht="12" customHeight="1">
      <c r="K2472" s="15"/>
    </row>
    <row r="2473" spans="11:11" ht="12" customHeight="1">
      <c r="K2473" s="15"/>
    </row>
    <row r="2474" spans="11:11" ht="12" customHeight="1">
      <c r="K2474" s="15"/>
    </row>
    <row r="2475" spans="11:11" ht="12" customHeight="1">
      <c r="K2475" s="15"/>
    </row>
    <row r="2476" spans="11:11" ht="12" customHeight="1">
      <c r="K2476" s="15"/>
    </row>
    <row r="2477" spans="11:11" ht="12" customHeight="1">
      <c r="K2477" s="15"/>
    </row>
    <row r="2478" spans="11:11" ht="12" customHeight="1">
      <c r="K2478" s="15"/>
    </row>
    <row r="2479" spans="11:11" ht="12" customHeight="1">
      <c r="K2479" s="15"/>
    </row>
    <row r="2480" spans="11:11" ht="12" customHeight="1">
      <c r="K2480" s="15"/>
    </row>
    <row r="2481" spans="11:11" ht="12" customHeight="1">
      <c r="K2481" s="15"/>
    </row>
    <row r="2482" spans="11:11" ht="12" customHeight="1">
      <c r="K2482" s="15"/>
    </row>
    <row r="2483" spans="11:11" ht="12" customHeight="1">
      <c r="K2483" s="15"/>
    </row>
    <row r="2484" spans="11:11" ht="12" customHeight="1">
      <c r="K2484" s="15"/>
    </row>
    <row r="2485" spans="11:11" ht="12" customHeight="1">
      <c r="K2485" s="15"/>
    </row>
    <row r="2486" spans="11:11" ht="12" customHeight="1">
      <c r="K2486" s="15"/>
    </row>
    <row r="2487" spans="11:11" ht="12" customHeight="1">
      <c r="K2487" s="15"/>
    </row>
    <row r="2488" spans="11:11" ht="12" customHeight="1">
      <c r="K2488" s="15"/>
    </row>
    <row r="2489" spans="11:11" ht="12" customHeight="1">
      <c r="K2489" s="15"/>
    </row>
    <row r="2490" spans="11:11" ht="12" customHeight="1">
      <c r="K2490" s="15"/>
    </row>
    <row r="2491" spans="11:11" ht="12" customHeight="1">
      <c r="K2491" s="15"/>
    </row>
    <row r="2492" spans="11:11" ht="12" customHeight="1">
      <c r="K2492" s="15"/>
    </row>
    <row r="2493" spans="11:11" ht="12" customHeight="1">
      <c r="K2493" s="15"/>
    </row>
    <row r="2494" spans="11:11" ht="12" customHeight="1">
      <c r="K2494" s="15"/>
    </row>
    <row r="2495" spans="11:11" ht="12" customHeight="1">
      <c r="K2495" s="15"/>
    </row>
    <row r="2496" spans="11:11" ht="12" customHeight="1">
      <c r="K2496" s="15"/>
    </row>
    <row r="2497" spans="11:11" ht="12" customHeight="1">
      <c r="K2497" s="15"/>
    </row>
    <row r="2498" spans="11:11" ht="12" customHeight="1">
      <c r="K2498" s="15"/>
    </row>
    <row r="2499" spans="11:11" ht="12" customHeight="1">
      <c r="K2499" s="15"/>
    </row>
    <row r="2500" spans="11:11" ht="12" customHeight="1">
      <c r="K2500" s="15"/>
    </row>
    <row r="2501" spans="11:11" ht="12" customHeight="1">
      <c r="K2501" s="15"/>
    </row>
    <row r="2502" spans="11:11" ht="12" customHeight="1">
      <c r="K2502" s="15"/>
    </row>
    <row r="2503" spans="11:11" ht="12" customHeight="1">
      <c r="K2503" s="15"/>
    </row>
    <row r="2504" spans="11:11" ht="12" customHeight="1">
      <c r="K2504" s="15"/>
    </row>
    <row r="2505" spans="11:11" ht="12" customHeight="1">
      <c r="K2505" s="15"/>
    </row>
    <row r="2506" spans="11:11" ht="12" customHeight="1">
      <c r="K2506" s="15"/>
    </row>
    <row r="2507" spans="11:11" ht="12" customHeight="1">
      <c r="K2507" s="15"/>
    </row>
    <row r="2508" spans="11:11" ht="12" customHeight="1">
      <c r="K2508" s="15"/>
    </row>
    <row r="2509" spans="11:11" ht="12" customHeight="1">
      <c r="K2509" s="15"/>
    </row>
    <row r="2510" spans="11:11" ht="12" customHeight="1">
      <c r="K2510" s="15"/>
    </row>
    <row r="2511" spans="11:11" ht="12" customHeight="1">
      <c r="K2511" s="15"/>
    </row>
    <row r="2512" spans="11:11" ht="12" customHeight="1">
      <c r="K2512" s="15"/>
    </row>
    <row r="2513" spans="11:11" ht="12" customHeight="1">
      <c r="K2513" s="15"/>
    </row>
    <row r="2514" spans="11:11" ht="12" customHeight="1">
      <c r="K2514" s="15"/>
    </row>
    <row r="2515" spans="11:11" ht="12" customHeight="1">
      <c r="K2515" s="15"/>
    </row>
    <row r="2516" spans="11:11" ht="12" customHeight="1">
      <c r="K2516" s="15"/>
    </row>
    <row r="2517" spans="11:11" ht="12" customHeight="1">
      <c r="K2517" s="15"/>
    </row>
    <row r="2518" spans="11:11" ht="12" customHeight="1">
      <c r="K2518" s="15"/>
    </row>
    <row r="2519" spans="11:11" ht="12" customHeight="1">
      <c r="K2519" s="15"/>
    </row>
    <row r="2520" spans="11:11" ht="12" customHeight="1">
      <c r="K2520" s="15"/>
    </row>
    <row r="2521" spans="11:11" ht="12" customHeight="1">
      <c r="K2521" s="15"/>
    </row>
    <row r="2522" spans="11:11" ht="12" customHeight="1">
      <c r="K2522" s="15"/>
    </row>
    <row r="2523" spans="11:11" ht="12" customHeight="1">
      <c r="K2523" s="15"/>
    </row>
    <row r="2524" spans="11:11" ht="12" customHeight="1">
      <c r="K2524" s="15"/>
    </row>
    <row r="2525" spans="11:11" ht="12" customHeight="1">
      <c r="K2525" s="15"/>
    </row>
    <row r="2526" spans="11:11" ht="12" customHeight="1">
      <c r="K2526" s="15"/>
    </row>
    <row r="2527" spans="11:11" ht="12" customHeight="1">
      <c r="K2527" s="15"/>
    </row>
    <row r="2528" spans="11:11" ht="12" customHeight="1">
      <c r="K2528" s="15"/>
    </row>
    <row r="2529" spans="11:11" ht="12" customHeight="1">
      <c r="K2529" s="15"/>
    </row>
    <row r="2530" spans="11:11" ht="12" customHeight="1">
      <c r="K2530" s="15"/>
    </row>
    <row r="2531" spans="11:11" ht="12" customHeight="1">
      <c r="K2531" s="15"/>
    </row>
    <row r="2532" spans="11:11" ht="12" customHeight="1">
      <c r="K2532" s="15"/>
    </row>
    <row r="2533" spans="11:11" ht="12" customHeight="1">
      <c r="K2533" s="15"/>
    </row>
    <row r="2534" spans="11:11" ht="12" customHeight="1">
      <c r="K2534" s="15"/>
    </row>
    <row r="2535" spans="11:11" ht="12" customHeight="1">
      <c r="K2535" s="15"/>
    </row>
    <row r="2536" spans="11:11" ht="12" customHeight="1">
      <c r="K2536" s="15"/>
    </row>
    <row r="2537" spans="11:11" ht="12" customHeight="1">
      <c r="K2537" s="15"/>
    </row>
    <row r="2538" spans="11:11" ht="12" customHeight="1">
      <c r="K2538" s="15"/>
    </row>
    <row r="2539" spans="11:11" ht="12" customHeight="1">
      <c r="K2539" s="15"/>
    </row>
    <row r="2540" spans="11:11" ht="12" customHeight="1">
      <c r="K2540" s="15"/>
    </row>
    <row r="2541" spans="11:11" ht="12" customHeight="1">
      <c r="K2541" s="15"/>
    </row>
    <row r="2542" spans="11:11" ht="12" customHeight="1">
      <c r="K2542" s="15"/>
    </row>
    <row r="2543" spans="11:11" ht="12" customHeight="1">
      <c r="K2543" s="15"/>
    </row>
    <row r="2544" spans="11:11" ht="12" customHeight="1">
      <c r="K2544" s="15"/>
    </row>
    <row r="2545" spans="11:11" ht="12" customHeight="1">
      <c r="K2545" s="15"/>
    </row>
    <row r="2546" spans="11:11" ht="12" customHeight="1">
      <c r="K2546" s="15"/>
    </row>
    <row r="2547" spans="11:11" ht="12" customHeight="1">
      <c r="K2547" s="15"/>
    </row>
    <row r="2548" spans="11:11" ht="12" customHeight="1">
      <c r="K2548" s="15"/>
    </row>
    <row r="2549" spans="11:11" ht="12" customHeight="1">
      <c r="K2549" s="15"/>
    </row>
    <row r="2550" spans="11:11" ht="12" customHeight="1">
      <c r="K2550" s="15"/>
    </row>
    <row r="2551" spans="11:11" ht="12" customHeight="1">
      <c r="K2551" s="15"/>
    </row>
    <row r="2552" spans="11:11" ht="12" customHeight="1">
      <c r="K2552" s="15"/>
    </row>
    <row r="2553" spans="11:11" ht="12" customHeight="1">
      <c r="K2553" s="15"/>
    </row>
    <row r="2554" spans="11:11" ht="12" customHeight="1">
      <c r="K2554" s="15"/>
    </row>
    <row r="2555" spans="11:11" ht="12" customHeight="1">
      <c r="K2555" s="15"/>
    </row>
    <row r="2556" spans="11:11" ht="12" customHeight="1">
      <c r="K2556" s="15"/>
    </row>
    <row r="2557" spans="11:11" ht="12" customHeight="1">
      <c r="K2557" s="15"/>
    </row>
    <row r="2558" spans="11:11" ht="12" customHeight="1">
      <c r="K2558" s="15"/>
    </row>
    <row r="2559" spans="11:11" ht="12" customHeight="1">
      <c r="K2559" s="15"/>
    </row>
    <row r="2560" spans="11:11" ht="12" customHeight="1">
      <c r="K2560" s="15"/>
    </row>
    <row r="2561" spans="11:11" ht="12" customHeight="1">
      <c r="K2561" s="15"/>
    </row>
    <row r="2562" spans="11:11" ht="12" customHeight="1">
      <c r="K2562" s="15"/>
    </row>
    <row r="2563" spans="11:11" ht="12" customHeight="1">
      <c r="K2563" s="15"/>
    </row>
    <row r="2564" spans="11:11" ht="12" customHeight="1">
      <c r="K2564" s="15"/>
    </row>
    <row r="2565" spans="11:11" ht="12" customHeight="1">
      <c r="K2565" s="15"/>
    </row>
    <row r="2566" spans="11:11" ht="12" customHeight="1">
      <c r="K2566" s="15"/>
    </row>
    <row r="2567" spans="11:11" ht="12" customHeight="1">
      <c r="K2567" s="15"/>
    </row>
    <row r="2568" spans="11:11" ht="12" customHeight="1">
      <c r="K2568" s="15"/>
    </row>
    <row r="2569" spans="11:11" ht="12" customHeight="1">
      <c r="K2569" s="15"/>
    </row>
    <row r="2570" spans="11:11" ht="12" customHeight="1">
      <c r="K2570" s="15"/>
    </row>
    <row r="2571" spans="11:11" ht="12" customHeight="1">
      <c r="K2571" s="15"/>
    </row>
    <row r="2572" spans="11:11" ht="12" customHeight="1">
      <c r="K2572" s="15"/>
    </row>
    <row r="2573" spans="11:11" ht="12" customHeight="1">
      <c r="K2573" s="15"/>
    </row>
    <row r="2574" spans="11:11" ht="12" customHeight="1">
      <c r="K2574" s="15"/>
    </row>
    <row r="2575" spans="11:11" ht="12" customHeight="1">
      <c r="K2575" s="15"/>
    </row>
    <row r="2576" spans="11:11" ht="12" customHeight="1">
      <c r="K2576" s="15"/>
    </row>
    <row r="2577" spans="11:11" ht="12" customHeight="1">
      <c r="K2577" s="15"/>
    </row>
    <row r="2578" spans="11:11" ht="12" customHeight="1">
      <c r="K2578" s="15"/>
    </row>
    <row r="2579" spans="11:11" ht="12" customHeight="1">
      <c r="K2579" s="15"/>
    </row>
    <row r="2580" spans="11:11" ht="12" customHeight="1">
      <c r="K2580" s="15"/>
    </row>
    <row r="2581" spans="11:11" ht="12" customHeight="1">
      <c r="K2581" s="15"/>
    </row>
    <row r="2582" spans="11:11" ht="12" customHeight="1">
      <c r="K2582" s="15"/>
    </row>
    <row r="2583" spans="11:11" ht="12" customHeight="1">
      <c r="K2583" s="15"/>
    </row>
    <row r="2584" spans="11:11" ht="12" customHeight="1">
      <c r="K2584" s="15"/>
    </row>
    <row r="2585" spans="11:11" ht="12" customHeight="1">
      <c r="K2585" s="15"/>
    </row>
    <row r="2586" spans="11:11" ht="12" customHeight="1">
      <c r="K2586" s="15"/>
    </row>
    <row r="2587" spans="11:11" ht="12" customHeight="1">
      <c r="K2587" s="15"/>
    </row>
    <row r="2588" spans="11:11" ht="12" customHeight="1">
      <c r="K2588" s="15"/>
    </row>
    <row r="2589" spans="11:11" ht="12" customHeight="1">
      <c r="K2589" s="15"/>
    </row>
    <row r="2590" spans="11:11" ht="12" customHeight="1">
      <c r="K2590" s="15"/>
    </row>
    <row r="2591" spans="11:11" ht="12" customHeight="1">
      <c r="K2591" s="15"/>
    </row>
    <row r="2592" spans="11:11" ht="12" customHeight="1">
      <c r="K2592" s="15"/>
    </row>
    <row r="2593" spans="11:11" ht="12" customHeight="1">
      <c r="K2593" s="15"/>
    </row>
    <row r="2594" spans="11:11" ht="12" customHeight="1">
      <c r="K2594" s="15"/>
    </row>
    <row r="2595" spans="11:11" ht="12" customHeight="1">
      <c r="K2595" s="15"/>
    </row>
    <row r="2596" spans="11:11" ht="12" customHeight="1">
      <c r="K2596" s="15"/>
    </row>
    <row r="2597" spans="11:11" ht="12" customHeight="1">
      <c r="K2597" s="15"/>
    </row>
    <row r="2598" spans="11:11" ht="12" customHeight="1">
      <c r="K2598" s="15"/>
    </row>
    <row r="2599" spans="11:11" ht="12" customHeight="1">
      <c r="K2599" s="15"/>
    </row>
    <row r="2600" spans="11:11" ht="12" customHeight="1">
      <c r="K2600" s="15"/>
    </row>
    <row r="2601" spans="11:11" ht="12" customHeight="1">
      <c r="K2601" s="15"/>
    </row>
    <row r="2602" spans="11:11" ht="12" customHeight="1">
      <c r="K2602" s="15"/>
    </row>
    <row r="2603" spans="11:11" ht="12" customHeight="1">
      <c r="K2603" s="15"/>
    </row>
    <row r="2604" spans="11:11" ht="12" customHeight="1">
      <c r="K2604" s="15"/>
    </row>
    <row r="2605" spans="11:11" ht="12" customHeight="1">
      <c r="K2605" s="15"/>
    </row>
    <row r="2606" spans="11:11" ht="12" customHeight="1">
      <c r="K2606" s="15"/>
    </row>
    <row r="2607" spans="11:11" ht="12" customHeight="1">
      <c r="K2607" s="15"/>
    </row>
    <row r="2608" spans="11:11" ht="12" customHeight="1">
      <c r="K2608" s="15"/>
    </row>
    <row r="2609" spans="11:11" ht="12" customHeight="1">
      <c r="K2609" s="15"/>
    </row>
    <row r="2610" spans="11:11" ht="12" customHeight="1">
      <c r="K2610" s="15"/>
    </row>
    <row r="2611" spans="11:11" ht="12" customHeight="1">
      <c r="K2611" s="15"/>
    </row>
    <row r="2612" spans="11:11" ht="12" customHeight="1">
      <c r="K2612" s="15"/>
    </row>
    <row r="2613" spans="11:11" ht="12" customHeight="1">
      <c r="K2613" s="15"/>
    </row>
    <row r="2614" spans="11:11" ht="12" customHeight="1">
      <c r="K2614" s="15"/>
    </row>
    <row r="2615" spans="11:11" ht="12" customHeight="1">
      <c r="K2615" s="15"/>
    </row>
    <row r="2616" spans="11:11" ht="12" customHeight="1">
      <c r="K2616" s="15"/>
    </row>
    <row r="2617" spans="11:11" ht="12" customHeight="1">
      <c r="K2617" s="15"/>
    </row>
    <row r="2618" spans="11:11" ht="12" customHeight="1">
      <c r="K2618" s="15"/>
    </row>
    <row r="2619" spans="11:11" ht="12" customHeight="1">
      <c r="K2619" s="15"/>
    </row>
    <row r="2620" spans="11:11" ht="12" customHeight="1">
      <c r="K2620" s="15"/>
    </row>
    <row r="2621" spans="11:11" ht="12" customHeight="1">
      <c r="K2621" s="15"/>
    </row>
    <row r="2622" spans="11:11" ht="12" customHeight="1">
      <c r="K2622" s="15"/>
    </row>
    <row r="2623" spans="11:11" ht="12" customHeight="1">
      <c r="K2623" s="15"/>
    </row>
    <row r="2624" spans="11:11" ht="12" customHeight="1">
      <c r="K2624" s="15"/>
    </row>
    <row r="2625" spans="11:11" ht="12" customHeight="1">
      <c r="K2625" s="15"/>
    </row>
    <row r="2626" spans="11:11" ht="12" customHeight="1">
      <c r="K2626" s="15"/>
    </row>
    <row r="2627" spans="11:11" ht="12" customHeight="1">
      <c r="K2627" s="15"/>
    </row>
    <row r="2628" spans="11:11" ht="12" customHeight="1">
      <c r="K2628" s="15"/>
    </row>
    <row r="2629" spans="11:11" ht="12" customHeight="1">
      <c r="K2629" s="15"/>
    </row>
    <row r="2630" spans="11:11" ht="12" customHeight="1">
      <c r="K2630" s="15"/>
    </row>
    <row r="2631" spans="11:11" ht="12" customHeight="1">
      <c r="K2631" s="15"/>
    </row>
    <row r="2632" spans="11:11" ht="12" customHeight="1">
      <c r="K2632" s="15"/>
    </row>
    <row r="2633" spans="11:11" ht="12" customHeight="1">
      <c r="K2633" s="15"/>
    </row>
    <row r="2634" spans="11:11" ht="12" customHeight="1">
      <c r="K2634" s="15"/>
    </row>
    <row r="2635" spans="11:11" ht="12" customHeight="1">
      <c r="K2635" s="15"/>
    </row>
    <row r="2636" spans="11:11" ht="12" customHeight="1">
      <c r="K2636" s="15"/>
    </row>
    <row r="2637" spans="11:11" ht="12" customHeight="1">
      <c r="K2637" s="15"/>
    </row>
    <row r="2638" spans="11:11" ht="12" customHeight="1">
      <c r="K2638" s="15"/>
    </row>
    <row r="2639" spans="11:11" ht="12" customHeight="1">
      <c r="K2639" s="15"/>
    </row>
    <row r="2640" spans="11:11" ht="12" customHeight="1">
      <c r="K2640" s="15"/>
    </row>
    <row r="2641" spans="11:11" ht="12" customHeight="1">
      <c r="K2641" s="15"/>
    </row>
    <row r="2642" spans="11:11" ht="12" customHeight="1">
      <c r="K2642" s="15"/>
    </row>
    <row r="2643" spans="11:11" ht="12" customHeight="1">
      <c r="K2643" s="15"/>
    </row>
    <row r="2644" spans="11:11" ht="12" customHeight="1">
      <c r="K2644" s="15"/>
    </row>
    <row r="2645" spans="11:11" ht="12" customHeight="1">
      <c r="K2645" s="15"/>
    </row>
    <row r="2646" spans="11:11" ht="12" customHeight="1">
      <c r="K2646" s="15"/>
    </row>
    <row r="2647" spans="11:11" ht="12" customHeight="1">
      <c r="K2647" s="15"/>
    </row>
    <row r="2648" spans="11:11" ht="12" customHeight="1">
      <c r="K2648" s="15"/>
    </row>
    <row r="2649" spans="11:11" ht="12" customHeight="1">
      <c r="K2649" s="15"/>
    </row>
    <row r="2650" spans="11:11" ht="12" customHeight="1">
      <c r="K2650" s="15"/>
    </row>
    <row r="2651" spans="11:11" ht="12" customHeight="1">
      <c r="K2651" s="15"/>
    </row>
    <row r="2652" spans="11:11" ht="12" customHeight="1">
      <c r="K2652" s="15"/>
    </row>
    <row r="2653" spans="11:11" ht="12" customHeight="1">
      <c r="K2653" s="15"/>
    </row>
    <row r="2654" spans="11:11" ht="12" customHeight="1">
      <c r="K2654" s="15"/>
    </row>
    <row r="2655" spans="11:11" ht="12" customHeight="1">
      <c r="K2655" s="15"/>
    </row>
    <row r="2656" spans="11:11" ht="12" customHeight="1">
      <c r="K2656" s="15"/>
    </row>
    <row r="2657" spans="11:11" ht="12" customHeight="1">
      <c r="K2657" s="15"/>
    </row>
    <row r="2658" spans="11:11" ht="12" customHeight="1">
      <c r="K2658" s="15"/>
    </row>
    <row r="2659" spans="11:11" ht="12" customHeight="1">
      <c r="K2659" s="15"/>
    </row>
    <row r="2660" spans="11:11" ht="12" customHeight="1">
      <c r="K2660" s="15"/>
    </row>
    <row r="2661" spans="11:11" ht="12" customHeight="1">
      <c r="K2661" s="15"/>
    </row>
    <row r="2662" spans="11:11" ht="12" customHeight="1">
      <c r="K2662" s="15"/>
    </row>
    <row r="2663" spans="11:11" ht="12" customHeight="1">
      <c r="K2663" s="15"/>
    </row>
    <row r="2664" spans="11:11" ht="12" customHeight="1">
      <c r="K2664" s="15"/>
    </row>
    <row r="2665" spans="11:11" ht="12" customHeight="1">
      <c r="K2665" s="15"/>
    </row>
    <row r="2666" spans="11:11" ht="12" customHeight="1">
      <c r="K2666" s="15"/>
    </row>
    <row r="2667" spans="11:11" ht="12" customHeight="1">
      <c r="K2667" s="15"/>
    </row>
    <row r="2668" spans="11:11" ht="12" customHeight="1">
      <c r="K2668" s="15"/>
    </row>
    <row r="2669" spans="11:11" ht="12" customHeight="1">
      <c r="K2669" s="15"/>
    </row>
    <row r="2670" spans="11:11" ht="12" customHeight="1">
      <c r="K2670" s="15"/>
    </row>
    <row r="2671" spans="11:11" ht="12" customHeight="1">
      <c r="K2671" s="15"/>
    </row>
    <row r="2672" spans="11:11" ht="12" customHeight="1">
      <c r="K2672" s="15"/>
    </row>
    <row r="2673" spans="11:11" ht="12" customHeight="1">
      <c r="K2673" s="15"/>
    </row>
    <row r="2674" spans="11:11" ht="12" customHeight="1">
      <c r="K2674" s="15"/>
    </row>
    <row r="2675" spans="11:11" ht="12" customHeight="1">
      <c r="K2675" s="15"/>
    </row>
    <row r="2676" spans="11:11" ht="12" customHeight="1">
      <c r="K2676" s="15"/>
    </row>
    <row r="2677" spans="11:11" ht="12" customHeight="1">
      <c r="K2677" s="15"/>
    </row>
    <row r="2678" spans="11:11" ht="12" customHeight="1">
      <c r="K2678" s="15"/>
    </row>
    <row r="2679" spans="11:11" ht="12" customHeight="1">
      <c r="K2679" s="15"/>
    </row>
    <row r="2680" spans="11:11" ht="12" customHeight="1">
      <c r="K2680" s="15"/>
    </row>
    <row r="2681" spans="11:11" ht="12" customHeight="1">
      <c r="K2681" s="15"/>
    </row>
    <row r="2682" spans="11:11" ht="12" customHeight="1">
      <c r="K2682" s="15"/>
    </row>
    <row r="2683" spans="11:11" ht="12" customHeight="1">
      <c r="K2683" s="15"/>
    </row>
    <row r="2684" spans="11:11" ht="12" customHeight="1">
      <c r="K2684" s="15"/>
    </row>
    <row r="2685" spans="11:11" ht="12" customHeight="1">
      <c r="K2685" s="15"/>
    </row>
    <row r="2686" spans="11:11" ht="12" customHeight="1">
      <c r="K2686" s="15"/>
    </row>
    <row r="2687" spans="11:11" ht="12" customHeight="1">
      <c r="K2687" s="15"/>
    </row>
    <row r="2688" spans="11:11" ht="12" customHeight="1">
      <c r="K2688" s="15"/>
    </row>
    <row r="2689" spans="11:11" ht="12" customHeight="1">
      <c r="K2689" s="15"/>
    </row>
    <row r="2690" spans="11:11" ht="12" customHeight="1">
      <c r="K2690" s="15"/>
    </row>
    <row r="2691" spans="11:11" ht="12" customHeight="1">
      <c r="K2691" s="15"/>
    </row>
    <row r="2692" spans="11:11" ht="12" customHeight="1">
      <c r="K2692" s="15"/>
    </row>
    <row r="2693" spans="11:11" ht="12" customHeight="1">
      <c r="K2693" s="15"/>
    </row>
    <row r="2694" spans="11:11" ht="12" customHeight="1">
      <c r="K2694" s="15"/>
    </row>
    <row r="2695" spans="11:11" ht="12" customHeight="1">
      <c r="K2695" s="15"/>
    </row>
    <row r="2696" spans="11:11" ht="12" customHeight="1">
      <c r="K2696" s="15"/>
    </row>
    <row r="2697" spans="11:11" ht="12" customHeight="1">
      <c r="K2697" s="15"/>
    </row>
    <row r="2698" spans="11:11" ht="12" customHeight="1">
      <c r="K2698" s="15"/>
    </row>
    <row r="2699" spans="11:11" ht="12" customHeight="1">
      <c r="K2699" s="15"/>
    </row>
    <row r="2700" spans="11:11" ht="12" customHeight="1">
      <c r="K2700" s="15"/>
    </row>
    <row r="2701" spans="11:11" ht="12" customHeight="1">
      <c r="K2701" s="15"/>
    </row>
    <row r="2702" spans="11:11" ht="12" customHeight="1">
      <c r="K2702" s="15"/>
    </row>
    <row r="2703" spans="11:11" ht="12" customHeight="1">
      <c r="K2703" s="15"/>
    </row>
    <row r="2704" spans="11:11" ht="12" customHeight="1">
      <c r="K2704" s="15"/>
    </row>
    <row r="2705" spans="11:11" ht="12" customHeight="1">
      <c r="K2705" s="15"/>
    </row>
    <row r="2706" spans="11:11" ht="12" customHeight="1">
      <c r="K2706" s="15"/>
    </row>
    <row r="2707" spans="11:11" ht="12" customHeight="1">
      <c r="K2707" s="15"/>
    </row>
    <row r="2708" spans="11:11" ht="12" customHeight="1">
      <c r="K2708" s="15"/>
    </row>
    <row r="2709" spans="11:11" ht="12" customHeight="1">
      <c r="K2709" s="15"/>
    </row>
    <row r="2710" spans="11:11" ht="12" customHeight="1">
      <c r="K2710" s="15"/>
    </row>
    <row r="2711" spans="11:11" ht="12" customHeight="1">
      <c r="K2711" s="15"/>
    </row>
    <row r="2712" spans="11:11" ht="12" customHeight="1">
      <c r="K2712" s="15"/>
    </row>
    <row r="2713" spans="11:11" ht="12" customHeight="1">
      <c r="K2713" s="15"/>
    </row>
    <row r="2714" spans="11:11" ht="12" customHeight="1">
      <c r="K2714" s="15"/>
    </row>
    <row r="2715" spans="11:11" ht="12" customHeight="1">
      <c r="K2715" s="15"/>
    </row>
    <row r="2716" spans="11:11" ht="12" customHeight="1">
      <c r="K2716" s="15"/>
    </row>
    <row r="2717" spans="11:11" ht="12" customHeight="1">
      <c r="K2717" s="15"/>
    </row>
    <row r="2718" spans="11:11" ht="12" customHeight="1">
      <c r="K2718" s="15"/>
    </row>
    <row r="2719" spans="11:11" ht="12" customHeight="1">
      <c r="K2719" s="15"/>
    </row>
    <row r="2720" spans="11:11" ht="12" customHeight="1">
      <c r="K2720" s="15"/>
    </row>
    <row r="2721" spans="11:11" ht="12" customHeight="1">
      <c r="K2721" s="15"/>
    </row>
    <row r="2722" spans="11:11" ht="12" customHeight="1">
      <c r="K2722" s="15"/>
    </row>
    <row r="2723" spans="11:11" ht="12" customHeight="1">
      <c r="K2723" s="15"/>
    </row>
    <row r="2724" spans="11:11" ht="12" customHeight="1">
      <c r="K2724" s="15"/>
    </row>
    <row r="2725" spans="11:11" ht="12" customHeight="1">
      <c r="K2725" s="15"/>
    </row>
    <row r="2726" spans="11:11" ht="12" customHeight="1">
      <c r="K2726" s="15"/>
    </row>
    <row r="2727" spans="11:11" ht="12" customHeight="1">
      <c r="K2727" s="15"/>
    </row>
    <row r="2728" spans="11:11" ht="12" customHeight="1">
      <c r="K2728" s="15"/>
    </row>
    <row r="2729" spans="11:11" ht="12" customHeight="1">
      <c r="K2729" s="15"/>
    </row>
    <row r="2730" spans="11:11" ht="12" customHeight="1">
      <c r="K2730" s="15"/>
    </row>
    <row r="2731" spans="11:11" ht="12" customHeight="1">
      <c r="K2731" s="15"/>
    </row>
    <row r="2732" spans="11:11" ht="12" customHeight="1">
      <c r="K2732" s="15"/>
    </row>
    <row r="2733" spans="11:11" ht="12" customHeight="1">
      <c r="K2733" s="15"/>
    </row>
    <row r="2734" spans="11:11" ht="12" customHeight="1">
      <c r="K2734" s="15"/>
    </row>
    <row r="2735" spans="11:11" ht="12" customHeight="1">
      <c r="K2735" s="15"/>
    </row>
    <row r="2736" spans="11:11" ht="12" customHeight="1">
      <c r="K2736" s="15"/>
    </row>
    <row r="2737" spans="11:11" ht="12" customHeight="1">
      <c r="K2737" s="15"/>
    </row>
    <row r="2738" spans="11:11" ht="12" customHeight="1">
      <c r="K2738" s="15"/>
    </row>
    <row r="2739" spans="11:11" ht="12" customHeight="1">
      <c r="K2739" s="15"/>
    </row>
    <row r="2740" spans="11:11" ht="12" customHeight="1">
      <c r="K2740" s="15"/>
    </row>
    <row r="2741" spans="11:11" ht="12" customHeight="1">
      <c r="K2741" s="15"/>
    </row>
    <row r="2742" spans="11:11" ht="12" customHeight="1">
      <c r="K2742" s="15"/>
    </row>
    <row r="2743" spans="11:11" ht="12" customHeight="1">
      <c r="K2743" s="15"/>
    </row>
    <row r="2744" spans="11:11" ht="12" customHeight="1">
      <c r="K2744" s="15"/>
    </row>
    <row r="2745" spans="11:11" ht="12" customHeight="1">
      <c r="K2745" s="15"/>
    </row>
    <row r="2746" spans="11:11" ht="12" customHeight="1">
      <c r="K2746" s="15"/>
    </row>
    <row r="2747" spans="11:11" ht="12" customHeight="1">
      <c r="K2747" s="15"/>
    </row>
    <row r="2748" spans="11:11" ht="12" customHeight="1">
      <c r="K2748" s="15"/>
    </row>
    <row r="2749" spans="11:11" ht="12" customHeight="1">
      <c r="K2749" s="15"/>
    </row>
    <row r="2750" spans="11:11" ht="12" customHeight="1">
      <c r="K2750" s="15"/>
    </row>
    <row r="2751" spans="11:11" ht="12" customHeight="1">
      <c r="K2751" s="15"/>
    </row>
    <row r="2752" spans="11:11" ht="12" customHeight="1">
      <c r="K2752" s="15"/>
    </row>
    <row r="2753" spans="11:11" ht="12" customHeight="1">
      <c r="K2753" s="15"/>
    </row>
    <row r="2754" spans="11:11" ht="12" customHeight="1">
      <c r="K2754" s="15"/>
    </row>
    <row r="2755" spans="11:11" ht="12" customHeight="1">
      <c r="K2755" s="15"/>
    </row>
    <row r="2756" spans="11:11" ht="12" customHeight="1">
      <c r="K2756" s="15"/>
    </row>
    <row r="2757" spans="11:11" ht="12" customHeight="1">
      <c r="K2757" s="15"/>
    </row>
    <row r="2758" spans="11:11" ht="12" customHeight="1">
      <c r="K2758" s="15"/>
    </row>
    <row r="2759" spans="11:11" ht="12" customHeight="1">
      <c r="K2759" s="15"/>
    </row>
    <row r="2760" spans="11:11" ht="12" customHeight="1">
      <c r="K2760" s="15"/>
    </row>
    <row r="2761" spans="11:11" ht="12" customHeight="1">
      <c r="K2761" s="15"/>
    </row>
    <row r="2762" spans="11:11" ht="12" customHeight="1">
      <c r="K2762" s="15"/>
    </row>
    <row r="2763" spans="11:11" ht="12" customHeight="1">
      <c r="K2763" s="15"/>
    </row>
    <row r="2764" spans="11:11" ht="12" customHeight="1">
      <c r="K2764" s="15"/>
    </row>
    <row r="2765" spans="11:11" ht="12" customHeight="1">
      <c r="K2765" s="15"/>
    </row>
    <row r="2766" spans="11:11" ht="12" customHeight="1">
      <c r="K2766" s="15"/>
    </row>
    <row r="2767" spans="11:11" ht="12" customHeight="1">
      <c r="K2767" s="15"/>
    </row>
    <row r="2768" spans="11:11" ht="12" customHeight="1">
      <c r="K2768" s="15"/>
    </row>
    <row r="2769" spans="11:11" ht="12" customHeight="1">
      <c r="K2769" s="15"/>
    </row>
    <row r="2770" spans="11:11" ht="12" customHeight="1">
      <c r="K2770" s="15"/>
    </row>
    <row r="2771" spans="11:11" ht="12" customHeight="1">
      <c r="K2771" s="15"/>
    </row>
    <row r="2772" spans="11:11" ht="12" customHeight="1">
      <c r="K2772" s="15"/>
    </row>
    <row r="2773" spans="11:11" ht="12" customHeight="1">
      <c r="K2773" s="15"/>
    </row>
    <row r="2774" spans="11:11" ht="12" customHeight="1">
      <c r="K2774" s="15"/>
    </row>
    <row r="2775" spans="11:11" ht="12" customHeight="1">
      <c r="K2775" s="15"/>
    </row>
    <row r="2776" spans="11:11" ht="12" customHeight="1">
      <c r="K2776" s="15"/>
    </row>
    <row r="2777" spans="11:11" ht="12" customHeight="1">
      <c r="K2777" s="15"/>
    </row>
    <row r="2778" spans="11:11" ht="12" customHeight="1">
      <c r="K2778" s="15"/>
    </row>
    <row r="2779" spans="11:11" ht="12" customHeight="1">
      <c r="K2779" s="15"/>
    </row>
    <row r="2780" spans="11:11" ht="12" customHeight="1">
      <c r="K2780" s="15"/>
    </row>
    <row r="2781" spans="11:11" ht="12" customHeight="1">
      <c r="K2781" s="15"/>
    </row>
    <row r="2782" spans="11:11" ht="12" customHeight="1">
      <c r="K2782" s="15"/>
    </row>
    <row r="2783" spans="11:11" ht="12" customHeight="1">
      <c r="K2783" s="15"/>
    </row>
    <row r="2784" spans="11:11" ht="12" customHeight="1">
      <c r="K2784" s="15"/>
    </row>
    <row r="2785" spans="11:11" ht="12" customHeight="1">
      <c r="K2785" s="15"/>
    </row>
    <row r="2786" spans="11:11" ht="12" customHeight="1">
      <c r="K2786" s="15"/>
    </row>
    <row r="2787" spans="11:11" ht="12" customHeight="1">
      <c r="K2787" s="15"/>
    </row>
    <row r="2788" spans="11:11" ht="12" customHeight="1">
      <c r="K2788" s="15"/>
    </row>
    <row r="2789" spans="11:11" ht="12" customHeight="1">
      <c r="K2789" s="15"/>
    </row>
    <row r="2790" spans="11:11" ht="12" customHeight="1">
      <c r="K2790" s="15"/>
    </row>
    <row r="2791" spans="11:11" ht="12" customHeight="1">
      <c r="K2791" s="15"/>
    </row>
    <row r="2792" spans="11:11" ht="12" customHeight="1">
      <c r="K2792" s="15"/>
    </row>
    <row r="2793" spans="11:11" ht="12" customHeight="1">
      <c r="K2793" s="15"/>
    </row>
    <row r="2794" spans="11:11" ht="12" customHeight="1">
      <c r="K2794" s="15"/>
    </row>
    <row r="2795" spans="11:11" ht="12" customHeight="1">
      <c r="K2795" s="15"/>
    </row>
    <row r="2796" spans="11:11" ht="12" customHeight="1">
      <c r="K2796" s="15"/>
    </row>
    <row r="2797" spans="11:11" ht="12" customHeight="1">
      <c r="K2797" s="15"/>
    </row>
    <row r="2798" spans="11:11" ht="12" customHeight="1">
      <c r="K2798" s="15"/>
    </row>
    <row r="2799" spans="11:11" ht="12" customHeight="1">
      <c r="K2799" s="15"/>
    </row>
    <row r="2800" spans="11:11" ht="12" customHeight="1">
      <c r="K2800" s="15"/>
    </row>
    <row r="2801" spans="11:11" ht="12" customHeight="1">
      <c r="K2801" s="15"/>
    </row>
    <row r="2802" spans="11:11" ht="12" customHeight="1">
      <c r="K2802" s="15"/>
    </row>
    <row r="2803" spans="11:11" ht="12" customHeight="1">
      <c r="K2803" s="15"/>
    </row>
    <row r="2804" spans="11:11" ht="12" customHeight="1">
      <c r="K2804" s="15"/>
    </row>
    <row r="2805" spans="11:11" ht="12" customHeight="1">
      <c r="K2805" s="15"/>
    </row>
    <row r="2806" spans="11:11" ht="12" customHeight="1">
      <c r="K2806" s="15"/>
    </row>
    <row r="2807" spans="11:11" ht="12" customHeight="1">
      <c r="K2807" s="15"/>
    </row>
    <row r="2808" spans="11:11" ht="12" customHeight="1">
      <c r="K2808" s="15"/>
    </row>
    <row r="2809" spans="11:11" ht="12" customHeight="1">
      <c r="K2809" s="15"/>
    </row>
    <row r="2810" spans="11:11" ht="12" customHeight="1">
      <c r="K2810" s="15"/>
    </row>
    <row r="2811" spans="11:11" ht="12" customHeight="1">
      <c r="K2811" s="15"/>
    </row>
    <row r="2812" spans="11:11" ht="12" customHeight="1">
      <c r="K2812" s="15"/>
    </row>
    <row r="2813" spans="11:11" ht="12" customHeight="1">
      <c r="K2813" s="15"/>
    </row>
    <row r="2814" spans="11:11" ht="12" customHeight="1">
      <c r="K2814" s="15"/>
    </row>
    <row r="2815" spans="11:11" ht="12" customHeight="1">
      <c r="K2815" s="15"/>
    </row>
    <row r="2816" spans="11:11" ht="12" customHeight="1">
      <c r="K2816" s="15"/>
    </row>
    <row r="2817" spans="11:11" ht="12" customHeight="1">
      <c r="K2817" s="15"/>
    </row>
    <row r="2818" spans="11:11" ht="12" customHeight="1">
      <c r="K2818" s="15"/>
    </row>
    <row r="2819" spans="11:11" ht="12" customHeight="1">
      <c r="K2819" s="15"/>
    </row>
    <row r="2820" spans="11:11" ht="12" customHeight="1">
      <c r="K2820" s="15"/>
    </row>
    <row r="2821" spans="11:11" ht="12" customHeight="1">
      <c r="K2821" s="15"/>
    </row>
    <row r="2822" spans="11:11" ht="12" customHeight="1">
      <c r="K2822" s="15"/>
    </row>
    <row r="2823" spans="11:11" ht="12" customHeight="1">
      <c r="K2823" s="15"/>
    </row>
    <row r="2824" spans="11:11" ht="12" customHeight="1">
      <c r="K2824" s="15"/>
    </row>
    <row r="2825" spans="11:11" ht="12" customHeight="1">
      <c r="K2825" s="15"/>
    </row>
    <row r="2826" spans="11:11" ht="12" customHeight="1">
      <c r="K2826" s="15"/>
    </row>
    <row r="2827" spans="11:11" ht="12" customHeight="1">
      <c r="K2827" s="15"/>
    </row>
    <row r="2828" spans="11:11" ht="12" customHeight="1">
      <c r="K2828" s="15"/>
    </row>
    <row r="2829" spans="11:11" ht="12" customHeight="1">
      <c r="K2829" s="15"/>
    </row>
    <row r="2830" spans="11:11" ht="12" customHeight="1">
      <c r="K2830" s="15"/>
    </row>
    <row r="2831" spans="11:11" ht="12" customHeight="1">
      <c r="K2831" s="15"/>
    </row>
    <row r="2832" spans="11:11" ht="12" customHeight="1">
      <c r="K2832" s="15"/>
    </row>
    <row r="2833" spans="11:11" ht="12" customHeight="1">
      <c r="K2833" s="15"/>
    </row>
    <row r="2834" spans="11:11" ht="12" customHeight="1">
      <c r="K2834" s="15"/>
    </row>
    <row r="2835" spans="11:11" ht="12" customHeight="1">
      <c r="K2835" s="15"/>
    </row>
    <row r="2836" spans="11:11" ht="12" customHeight="1">
      <c r="K2836" s="15"/>
    </row>
    <row r="2837" spans="11:11" ht="12" customHeight="1">
      <c r="K2837" s="15"/>
    </row>
    <row r="2838" spans="11:11" ht="12" customHeight="1">
      <c r="K2838" s="15"/>
    </row>
    <row r="2839" spans="11:11" ht="12" customHeight="1">
      <c r="K2839" s="15"/>
    </row>
    <row r="2840" spans="11:11" ht="12" customHeight="1">
      <c r="K2840" s="15"/>
    </row>
    <row r="2841" spans="11:11" ht="12" customHeight="1">
      <c r="K2841" s="15"/>
    </row>
    <row r="2842" spans="11:11" ht="12" customHeight="1">
      <c r="K2842" s="15"/>
    </row>
    <row r="2843" spans="11:11" ht="12" customHeight="1">
      <c r="K2843" s="15"/>
    </row>
    <row r="2844" spans="11:11" ht="12" customHeight="1">
      <c r="K2844" s="15"/>
    </row>
    <row r="2845" spans="11:11" ht="12" customHeight="1">
      <c r="K2845" s="15"/>
    </row>
    <row r="2846" spans="11:11" ht="12" customHeight="1">
      <c r="K2846" s="15"/>
    </row>
    <row r="2847" spans="11:11" ht="12" customHeight="1">
      <c r="K2847" s="15"/>
    </row>
    <row r="2848" spans="11:11" ht="12" customHeight="1">
      <c r="K2848" s="15"/>
    </row>
    <row r="2849" spans="11:11" ht="12" customHeight="1">
      <c r="K2849" s="15"/>
    </row>
    <row r="2850" spans="11:11" ht="12" customHeight="1">
      <c r="K2850" s="15"/>
    </row>
    <row r="2851" spans="11:11" ht="12" customHeight="1">
      <c r="K2851" s="15"/>
    </row>
    <row r="2852" spans="11:11" ht="12" customHeight="1">
      <c r="K2852" s="15"/>
    </row>
    <row r="2853" spans="11:11" ht="12" customHeight="1">
      <c r="K2853" s="15"/>
    </row>
    <row r="2854" spans="11:11" ht="12" customHeight="1">
      <c r="K2854" s="15"/>
    </row>
    <row r="2855" spans="11:11" ht="12" customHeight="1">
      <c r="K2855" s="15"/>
    </row>
    <row r="2856" spans="11:11" ht="12" customHeight="1">
      <c r="K2856" s="15"/>
    </row>
    <row r="2857" spans="11:11" ht="12" customHeight="1">
      <c r="K2857" s="15"/>
    </row>
    <row r="2858" spans="11:11" ht="12" customHeight="1">
      <c r="K2858" s="15"/>
    </row>
    <row r="2859" spans="11:11" ht="12" customHeight="1">
      <c r="K2859" s="15"/>
    </row>
    <row r="2860" spans="11:11" ht="12" customHeight="1">
      <c r="K2860" s="15"/>
    </row>
    <row r="2861" spans="11:11" ht="12" customHeight="1">
      <c r="K2861" s="15"/>
    </row>
    <row r="2862" spans="11:11" ht="12" customHeight="1">
      <c r="K2862" s="15"/>
    </row>
    <row r="2863" spans="11:11" ht="12" customHeight="1">
      <c r="K2863" s="15"/>
    </row>
    <row r="2864" spans="11:11" ht="12" customHeight="1">
      <c r="K2864" s="15"/>
    </row>
    <row r="2865" spans="11:11" ht="12" customHeight="1">
      <c r="K2865" s="15"/>
    </row>
    <row r="2866" spans="11:11" ht="12" customHeight="1">
      <c r="K2866" s="15"/>
    </row>
    <row r="2867" spans="11:11" ht="12" customHeight="1">
      <c r="K2867" s="15"/>
    </row>
    <row r="2868" spans="11:11" ht="12" customHeight="1">
      <c r="K2868" s="15"/>
    </row>
    <row r="2869" spans="11:11" ht="12" customHeight="1">
      <c r="K2869" s="15"/>
    </row>
    <row r="2870" spans="11:11" ht="12" customHeight="1">
      <c r="K2870" s="15"/>
    </row>
    <row r="2871" spans="11:11" ht="12" customHeight="1">
      <c r="K2871" s="15"/>
    </row>
    <row r="2872" spans="11:11" ht="12" customHeight="1">
      <c r="K2872" s="15"/>
    </row>
    <row r="2873" spans="11:11" ht="12" customHeight="1">
      <c r="K2873" s="15"/>
    </row>
    <row r="2874" spans="11:11" ht="12" customHeight="1">
      <c r="K2874" s="15"/>
    </row>
    <row r="2875" spans="11:11" ht="12" customHeight="1">
      <c r="K2875" s="15"/>
    </row>
    <row r="2876" spans="11:11" ht="12" customHeight="1">
      <c r="K2876" s="15"/>
    </row>
    <row r="2877" spans="11:11" ht="12" customHeight="1">
      <c r="K2877" s="15"/>
    </row>
    <row r="2878" spans="11:11" ht="12" customHeight="1">
      <c r="K2878" s="15"/>
    </row>
    <row r="2879" spans="11:11" ht="12" customHeight="1">
      <c r="K2879" s="15"/>
    </row>
    <row r="2880" spans="11:11" ht="12" customHeight="1">
      <c r="K2880" s="15"/>
    </row>
    <row r="2881" spans="11:11" ht="12" customHeight="1">
      <c r="K2881" s="15"/>
    </row>
    <row r="2882" spans="11:11" ht="12" customHeight="1">
      <c r="K2882" s="15"/>
    </row>
    <row r="2883" spans="11:11" ht="12" customHeight="1">
      <c r="K2883" s="15"/>
    </row>
    <row r="2884" spans="11:11" ht="12" customHeight="1">
      <c r="K2884" s="15"/>
    </row>
    <row r="2885" spans="11:11" ht="12" customHeight="1">
      <c r="K2885" s="15"/>
    </row>
    <row r="2886" spans="11:11" ht="12" customHeight="1">
      <c r="K2886" s="15"/>
    </row>
    <row r="2887" spans="11:11" ht="12" customHeight="1">
      <c r="K2887" s="15"/>
    </row>
    <row r="2888" spans="11:11" ht="12" customHeight="1">
      <c r="K2888" s="15"/>
    </row>
    <row r="2889" spans="11:11" ht="12" customHeight="1">
      <c r="K2889" s="15"/>
    </row>
    <row r="2890" spans="11:11" ht="12" customHeight="1">
      <c r="K2890" s="15"/>
    </row>
    <row r="2891" spans="11:11" ht="12" customHeight="1">
      <c r="K2891" s="15"/>
    </row>
    <row r="2892" spans="11:11" ht="12" customHeight="1">
      <c r="K2892" s="15"/>
    </row>
    <row r="2893" spans="11:11" ht="12" customHeight="1">
      <c r="K2893" s="15"/>
    </row>
    <row r="2894" spans="11:11" ht="12" customHeight="1">
      <c r="K2894" s="15"/>
    </row>
    <row r="2895" spans="11:11" ht="12" customHeight="1">
      <c r="K2895" s="15"/>
    </row>
    <row r="2896" spans="11:11" ht="12" customHeight="1">
      <c r="K2896" s="15"/>
    </row>
    <row r="2897" spans="11:11" ht="12" customHeight="1">
      <c r="K2897" s="15"/>
    </row>
    <row r="2898" spans="11:11" ht="12" customHeight="1">
      <c r="K2898" s="15"/>
    </row>
    <row r="2899" spans="11:11" ht="12" customHeight="1">
      <c r="K2899" s="15"/>
    </row>
    <row r="2900" spans="11:11" ht="12" customHeight="1">
      <c r="K2900" s="15"/>
    </row>
    <row r="2901" spans="11:11" ht="12" customHeight="1">
      <c r="K2901" s="15"/>
    </row>
    <row r="2902" spans="11:11" ht="12" customHeight="1">
      <c r="K2902" s="15"/>
    </row>
    <row r="2903" spans="11:11" ht="12" customHeight="1">
      <c r="K2903" s="15"/>
    </row>
    <row r="2904" spans="11:11" ht="12" customHeight="1">
      <c r="K2904" s="15"/>
    </row>
    <row r="2905" spans="11:11" ht="12" customHeight="1">
      <c r="K2905" s="15"/>
    </row>
    <row r="2906" spans="11:11" ht="12" customHeight="1">
      <c r="K2906" s="15"/>
    </row>
    <row r="2907" spans="11:11" ht="12" customHeight="1">
      <c r="K2907" s="15"/>
    </row>
    <row r="2908" spans="11:11" ht="12" customHeight="1">
      <c r="K2908" s="15"/>
    </row>
    <row r="2909" spans="11:11" ht="12" customHeight="1">
      <c r="K2909" s="15"/>
    </row>
    <row r="2910" spans="11:11" ht="12" customHeight="1">
      <c r="K2910" s="15"/>
    </row>
    <row r="2911" spans="11:11" ht="12" customHeight="1">
      <c r="K2911" s="15"/>
    </row>
    <row r="2912" spans="11:11" ht="12" customHeight="1">
      <c r="K2912" s="15"/>
    </row>
    <row r="2913" spans="11:11" ht="12" customHeight="1">
      <c r="K2913" s="15"/>
    </row>
    <row r="2914" spans="11:11" ht="12" customHeight="1">
      <c r="K2914" s="15"/>
    </row>
    <row r="2915" spans="11:11" ht="12" customHeight="1">
      <c r="K2915" s="15"/>
    </row>
    <row r="2916" spans="11:11" ht="12" customHeight="1">
      <c r="K2916" s="15"/>
    </row>
    <row r="2917" spans="11:11" ht="12" customHeight="1">
      <c r="K2917" s="15"/>
    </row>
    <row r="2918" spans="11:11" ht="12" customHeight="1">
      <c r="K2918" s="15"/>
    </row>
    <row r="2919" spans="11:11" ht="12" customHeight="1">
      <c r="K2919" s="15"/>
    </row>
    <row r="2920" spans="11:11" ht="12" customHeight="1">
      <c r="K2920" s="15"/>
    </row>
    <row r="2921" spans="11:11" ht="12" customHeight="1">
      <c r="K2921" s="15"/>
    </row>
    <row r="2922" spans="11:11" ht="12" customHeight="1">
      <c r="K2922" s="15"/>
    </row>
    <row r="2923" spans="11:11" ht="12" customHeight="1">
      <c r="K2923" s="15"/>
    </row>
    <row r="2924" spans="11:11" ht="12" customHeight="1">
      <c r="K2924" s="15"/>
    </row>
    <row r="2925" spans="11:11" ht="12" customHeight="1">
      <c r="K2925" s="15"/>
    </row>
    <row r="2926" spans="11:11" ht="12" customHeight="1">
      <c r="K2926" s="15"/>
    </row>
    <row r="2927" spans="11:11" ht="12" customHeight="1">
      <c r="K2927" s="15"/>
    </row>
    <row r="2928" spans="11:11" ht="12" customHeight="1">
      <c r="K2928" s="15"/>
    </row>
    <row r="2929" spans="11:11" ht="12" customHeight="1">
      <c r="K2929" s="15"/>
    </row>
    <row r="2930" spans="11:11" ht="12" customHeight="1">
      <c r="K2930" s="15"/>
    </row>
    <row r="2931" spans="11:11" ht="12" customHeight="1">
      <c r="K2931" s="15"/>
    </row>
    <row r="2932" spans="11:11" ht="12" customHeight="1">
      <c r="K2932" s="15"/>
    </row>
    <row r="2933" spans="11:11" ht="12" customHeight="1">
      <c r="K2933" s="15"/>
    </row>
    <row r="2934" spans="11:11" ht="12" customHeight="1">
      <c r="K2934" s="15"/>
    </row>
    <row r="2935" spans="11:11" ht="12" customHeight="1">
      <c r="K2935" s="15"/>
    </row>
    <row r="2936" spans="11:11" ht="12" customHeight="1">
      <c r="K2936" s="15"/>
    </row>
    <row r="2937" spans="11:11" ht="12" customHeight="1">
      <c r="K2937" s="15"/>
    </row>
    <row r="2938" spans="11:11" ht="12" customHeight="1">
      <c r="K2938" s="15"/>
    </row>
    <row r="2939" spans="11:11" ht="12" customHeight="1">
      <c r="K2939" s="15"/>
    </row>
    <row r="2940" spans="11:11" ht="12" customHeight="1">
      <c r="K2940" s="15"/>
    </row>
    <row r="2941" spans="11:11" ht="12" customHeight="1">
      <c r="K2941" s="15"/>
    </row>
    <row r="2942" spans="11:11" ht="12" customHeight="1">
      <c r="K2942" s="15"/>
    </row>
    <row r="2943" spans="11:11" ht="12" customHeight="1">
      <c r="K2943" s="15"/>
    </row>
    <row r="2944" spans="11:11" ht="12" customHeight="1">
      <c r="K2944" s="15"/>
    </row>
    <row r="2945" spans="11:11" ht="12" customHeight="1">
      <c r="K2945" s="15"/>
    </row>
    <row r="2946" spans="11:11" ht="12" customHeight="1">
      <c r="K2946" s="15"/>
    </row>
    <row r="2947" spans="11:11" ht="12" customHeight="1">
      <c r="K2947" s="15"/>
    </row>
    <row r="2948" spans="11:11" ht="12" customHeight="1">
      <c r="K2948" s="15"/>
    </row>
    <row r="2949" spans="11:11" ht="12" customHeight="1">
      <c r="K2949" s="15"/>
    </row>
    <row r="2950" spans="11:11" ht="12" customHeight="1">
      <c r="K2950" s="15"/>
    </row>
    <row r="2951" spans="11:11" ht="12" customHeight="1">
      <c r="K2951" s="15"/>
    </row>
    <row r="2952" spans="11:11" ht="12" customHeight="1">
      <c r="K2952" s="15"/>
    </row>
    <row r="2953" spans="11:11" ht="12" customHeight="1">
      <c r="K2953" s="15"/>
    </row>
    <row r="2954" spans="11:11" ht="12" customHeight="1">
      <c r="K2954" s="15"/>
    </row>
    <row r="2955" spans="11:11" ht="12" customHeight="1">
      <c r="K2955" s="15"/>
    </row>
    <row r="2956" spans="11:11" ht="12" customHeight="1">
      <c r="K2956" s="15"/>
    </row>
    <row r="2957" spans="11:11" ht="12" customHeight="1">
      <c r="K2957" s="15"/>
    </row>
    <row r="2958" spans="11:11" ht="12" customHeight="1">
      <c r="K2958" s="15"/>
    </row>
    <row r="2959" spans="11:11" ht="12" customHeight="1">
      <c r="K2959" s="15"/>
    </row>
    <row r="2960" spans="11:11" ht="12" customHeight="1">
      <c r="K2960" s="15"/>
    </row>
    <row r="2961" spans="11:11" ht="12" customHeight="1">
      <c r="K2961" s="15"/>
    </row>
    <row r="2962" spans="11:11" ht="12" customHeight="1">
      <c r="K2962" s="15"/>
    </row>
    <row r="2963" spans="11:11" ht="12" customHeight="1">
      <c r="K2963" s="15"/>
    </row>
    <row r="2964" spans="11:11" ht="12" customHeight="1">
      <c r="K2964" s="15"/>
    </row>
    <row r="2965" spans="11:11" ht="12" customHeight="1">
      <c r="K2965" s="15"/>
    </row>
    <row r="2966" spans="11:11" ht="12" customHeight="1">
      <c r="K2966" s="15"/>
    </row>
    <row r="2967" spans="11:11" ht="12" customHeight="1">
      <c r="K2967" s="15"/>
    </row>
    <row r="2968" spans="11:11" ht="12" customHeight="1">
      <c r="K2968" s="15"/>
    </row>
    <row r="2969" spans="11:11" ht="12" customHeight="1">
      <c r="K2969" s="15"/>
    </row>
    <row r="2970" spans="11:11" ht="12" customHeight="1">
      <c r="K2970" s="15"/>
    </row>
    <row r="2971" spans="11:11" ht="12" customHeight="1">
      <c r="K2971" s="15"/>
    </row>
    <row r="2972" spans="11:11" ht="12" customHeight="1">
      <c r="K2972" s="15"/>
    </row>
    <row r="2973" spans="11:11" ht="12" customHeight="1">
      <c r="K2973" s="15"/>
    </row>
    <row r="2974" spans="11:11" ht="12" customHeight="1">
      <c r="K2974" s="15"/>
    </row>
    <row r="2975" spans="11:11" ht="12" customHeight="1">
      <c r="K2975" s="15"/>
    </row>
    <row r="2976" spans="11:11" ht="12" customHeight="1">
      <c r="K2976" s="15"/>
    </row>
    <row r="2977" spans="11:11" ht="12" customHeight="1">
      <c r="K2977" s="15"/>
    </row>
    <row r="2978" spans="11:11" ht="12" customHeight="1">
      <c r="K2978" s="15"/>
    </row>
    <row r="2979" spans="11:11" ht="12" customHeight="1">
      <c r="K2979" s="15"/>
    </row>
    <row r="2980" spans="11:11" ht="12" customHeight="1">
      <c r="K2980" s="15"/>
    </row>
    <row r="2981" spans="11:11" ht="12" customHeight="1">
      <c r="K2981" s="15"/>
    </row>
    <row r="2982" spans="11:11" ht="12" customHeight="1">
      <c r="K2982" s="15"/>
    </row>
    <row r="2983" spans="11:11" ht="12" customHeight="1">
      <c r="K2983" s="15"/>
    </row>
    <row r="2984" spans="11:11" ht="12" customHeight="1">
      <c r="K2984" s="15"/>
    </row>
    <row r="2985" spans="11:11" ht="12" customHeight="1">
      <c r="K2985" s="15"/>
    </row>
    <row r="2986" spans="11:11" ht="12" customHeight="1">
      <c r="K2986" s="15"/>
    </row>
    <row r="2987" spans="11:11" ht="12" customHeight="1">
      <c r="K2987" s="15"/>
    </row>
    <row r="2988" spans="11:11" ht="12" customHeight="1">
      <c r="K2988" s="15"/>
    </row>
    <row r="2989" spans="11:11" ht="12" customHeight="1">
      <c r="K2989" s="15"/>
    </row>
    <row r="2990" spans="11:11" ht="12" customHeight="1">
      <c r="K2990" s="15"/>
    </row>
    <row r="2991" spans="11:11" ht="12" customHeight="1">
      <c r="K2991" s="15"/>
    </row>
    <row r="2992" spans="11:11" ht="12" customHeight="1">
      <c r="K2992" s="15"/>
    </row>
    <row r="2993" spans="11:11" ht="12" customHeight="1">
      <c r="K2993" s="15"/>
    </row>
    <row r="2994" spans="11:11" ht="12" customHeight="1">
      <c r="K2994" s="15"/>
    </row>
    <row r="2995" spans="11:11" ht="12" customHeight="1">
      <c r="K2995" s="15"/>
    </row>
    <row r="2996" spans="11:11" ht="12" customHeight="1">
      <c r="K2996" s="15"/>
    </row>
    <row r="2997" spans="11:11" ht="12" customHeight="1">
      <c r="K2997" s="15"/>
    </row>
    <row r="2998" spans="11:11" ht="12" customHeight="1">
      <c r="K2998" s="15"/>
    </row>
    <row r="2999" spans="11:11" ht="12" customHeight="1">
      <c r="K2999" s="15"/>
    </row>
    <row r="3000" spans="11:11" ht="12" customHeight="1">
      <c r="K3000" s="15"/>
    </row>
    <row r="3001" spans="11:11" ht="12" customHeight="1">
      <c r="K3001" s="15"/>
    </row>
    <row r="3002" spans="11:11" ht="12" customHeight="1">
      <c r="K3002" s="15"/>
    </row>
    <row r="3003" spans="11:11" ht="12" customHeight="1">
      <c r="K3003" s="15"/>
    </row>
    <row r="3004" spans="11:11" ht="12" customHeight="1">
      <c r="K3004" s="15"/>
    </row>
    <row r="3005" spans="11:11" ht="12" customHeight="1">
      <c r="K3005" s="15"/>
    </row>
    <row r="3006" spans="11:11" ht="12" customHeight="1">
      <c r="K3006" s="15"/>
    </row>
    <row r="3007" spans="11:11" ht="12" customHeight="1">
      <c r="K3007" s="15"/>
    </row>
    <row r="3008" spans="11:11" ht="12" customHeight="1">
      <c r="K3008" s="15"/>
    </row>
    <row r="3009" spans="11:11" ht="12" customHeight="1">
      <c r="K3009" s="15"/>
    </row>
    <row r="3010" spans="11:11" ht="12" customHeight="1">
      <c r="K3010" s="15"/>
    </row>
    <row r="3011" spans="11:11" ht="12" customHeight="1">
      <c r="K3011" s="15"/>
    </row>
    <row r="3012" spans="11:11" ht="12" customHeight="1">
      <c r="K3012" s="15"/>
    </row>
    <row r="3013" spans="11:11" ht="12" customHeight="1">
      <c r="K3013" s="15"/>
    </row>
    <row r="3014" spans="11:11" ht="12" customHeight="1">
      <c r="K3014" s="15"/>
    </row>
    <row r="3015" spans="11:11" ht="12" customHeight="1">
      <c r="K3015" s="15"/>
    </row>
    <row r="3016" spans="11:11" ht="12" customHeight="1">
      <c r="K3016" s="15"/>
    </row>
    <row r="3017" spans="11:11" ht="12" customHeight="1">
      <c r="K3017" s="15"/>
    </row>
    <row r="3018" spans="11:11" ht="12" customHeight="1">
      <c r="K3018" s="15"/>
    </row>
    <row r="3019" spans="11:11" ht="12" customHeight="1">
      <c r="K3019" s="15"/>
    </row>
    <row r="3020" spans="11:11" ht="12" customHeight="1">
      <c r="K3020" s="15"/>
    </row>
    <row r="3021" spans="11:11" ht="12" customHeight="1">
      <c r="K3021" s="15"/>
    </row>
    <row r="3022" spans="11:11" ht="12" customHeight="1">
      <c r="K3022" s="15"/>
    </row>
    <row r="3023" spans="11:11" ht="12" customHeight="1">
      <c r="K3023" s="15"/>
    </row>
    <row r="3024" spans="11:11" ht="12" customHeight="1">
      <c r="K3024" s="15"/>
    </row>
    <row r="3025" spans="11:11" ht="12" customHeight="1">
      <c r="K3025" s="15"/>
    </row>
    <row r="3026" spans="11:11" ht="12" customHeight="1">
      <c r="K3026" s="15"/>
    </row>
    <row r="3027" spans="11:11" ht="12" customHeight="1">
      <c r="K3027" s="15"/>
    </row>
    <row r="3028" spans="11:11" ht="12" customHeight="1">
      <c r="K3028" s="15"/>
    </row>
    <row r="3029" spans="11:11" ht="12" customHeight="1">
      <c r="K3029" s="15"/>
    </row>
    <row r="3030" spans="11:11" ht="12" customHeight="1">
      <c r="K3030" s="15"/>
    </row>
    <row r="3031" spans="11:11" ht="12" customHeight="1">
      <c r="K3031" s="15"/>
    </row>
    <row r="3032" spans="11:11" ht="12" customHeight="1">
      <c r="K3032" s="15"/>
    </row>
    <row r="3033" spans="11:11" ht="12" customHeight="1">
      <c r="K3033" s="15"/>
    </row>
    <row r="3034" spans="11:11" ht="12" customHeight="1">
      <c r="K3034" s="15"/>
    </row>
    <row r="3035" spans="11:11" ht="12" customHeight="1">
      <c r="K3035" s="15"/>
    </row>
    <row r="3036" spans="11:11" ht="12" customHeight="1">
      <c r="K3036" s="15"/>
    </row>
    <row r="3037" spans="11:11" ht="12" customHeight="1">
      <c r="K3037" s="15"/>
    </row>
    <row r="3038" spans="11:11" ht="12" customHeight="1">
      <c r="K3038" s="15"/>
    </row>
    <row r="3039" spans="11:11" ht="12" customHeight="1">
      <c r="K3039" s="15"/>
    </row>
    <row r="3040" spans="11:11" ht="12" customHeight="1">
      <c r="K3040" s="15"/>
    </row>
    <row r="3041" spans="11:11" ht="12" customHeight="1">
      <c r="K3041" s="15"/>
    </row>
    <row r="3042" spans="11:11" ht="12" customHeight="1">
      <c r="K3042" s="15"/>
    </row>
    <row r="3043" spans="11:11" ht="12" customHeight="1">
      <c r="K3043" s="15"/>
    </row>
    <row r="3044" spans="11:11" ht="12" customHeight="1">
      <c r="K3044" s="15"/>
    </row>
    <row r="3045" spans="11:11" ht="12" customHeight="1">
      <c r="K3045" s="15"/>
    </row>
    <row r="3046" spans="11:11" ht="12" customHeight="1">
      <c r="K3046" s="15"/>
    </row>
    <row r="3047" spans="11:11" ht="12" customHeight="1">
      <c r="K3047" s="15"/>
    </row>
    <row r="3048" spans="11:11" ht="12" customHeight="1">
      <c r="K3048" s="15"/>
    </row>
    <row r="3049" spans="11:11" ht="12" customHeight="1">
      <c r="K3049" s="15"/>
    </row>
    <row r="3050" spans="11:11" ht="12" customHeight="1">
      <c r="K3050" s="15"/>
    </row>
    <row r="3051" spans="11:11" ht="12" customHeight="1">
      <c r="K3051" s="15"/>
    </row>
    <row r="3052" spans="11:11" ht="12" customHeight="1">
      <c r="K3052" s="15"/>
    </row>
    <row r="3053" spans="11:11" ht="12" customHeight="1">
      <c r="K3053" s="15"/>
    </row>
    <row r="3054" spans="11:11" ht="12" customHeight="1">
      <c r="K3054" s="15"/>
    </row>
    <row r="3055" spans="11:11" ht="12" customHeight="1">
      <c r="K3055" s="15"/>
    </row>
    <row r="3056" spans="11:11" ht="12" customHeight="1">
      <c r="K3056" s="15"/>
    </row>
    <row r="3057" spans="11:11" ht="12" customHeight="1">
      <c r="K3057" s="15"/>
    </row>
    <row r="3058" spans="11:11" ht="12" customHeight="1">
      <c r="K3058" s="15"/>
    </row>
    <row r="3059" spans="11:11" ht="12" customHeight="1">
      <c r="K3059" s="15"/>
    </row>
    <row r="3060" spans="11:11" ht="12" customHeight="1">
      <c r="K3060" s="15"/>
    </row>
    <row r="3061" spans="11:11" ht="12" customHeight="1">
      <c r="K3061" s="15"/>
    </row>
    <row r="3062" spans="11:11" ht="12" customHeight="1">
      <c r="K3062" s="15"/>
    </row>
    <row r="3063" spans="11:11" ht="12" customHeight="1">
      <c r="K3063" s="15"/>
    </row>
    <row r="3064" spans="11:11" ht="12" customHeight="1">
      <c r="K3064" s="15"/>
    </row>
    <row r="3065" spans="11:11" ht="12" customHeight="1">
      <c r="K3065" s="15"/>
    </row>
    <row r="3066" spans="11:11" ht="12" customHeight="1">
      <c r="K3066" s="15"/>
    </row>
    <row r="3067" spans="11:11" ht="12" customHeight="1">
      <c r="K3067" s="15"/>
    </row>
    <row r="3068" spans="11:11" ht="12" customHeight="1">
      <c r="K3068" s="15"/>
    </row>
    <row r="3069" spans="11:11" ht="12" customHeight="1">
      <c r="K3069" s="15"/>
    </row>
    <row r="3070" spans="11:11" ht="12" customHeight="1">
      <c r="K3070" s="15"/>
    </row>
    <row r="3071" spans="11:11" ht="12" customHeight="1">
      <c r="K3071" s="15"/>
    </row>
    <row r="3072" spans="11:11" ht="12" customHeight="1">
      <c r="K3072" s="15"/>
    </row>
    <row r="3073" spans="11:11" ht="12" customHeight="1">
      <c r="K3073" s="15"/>
    </row>
    <row r="3074" spans="11:11" ht="12" customHeight="1">
      <c r="K3074" s="15"/>
    </row>
    <row r="3075" spans="11:11" ht="12" customHeight="1">
      <c r="K3075" s="15"/>
    </row>
    <row r="3076" spans="11:11" ht="12" customHeight="1">
      <c r="K3076" s="15"/>
    </row>
    <row r="3077" spans="11:11" ht="12" customHeight="1">
      <c r="K3077" s="15"/>
    </row>
    <row r="3078" spans="11:11" ht="12" customHeight="1">
      <c r="K3078" s="15"/>
    </row>
    <row r="3079" spans="11:11" ht="12" customHeight="1">
      <c r="K3079" s="15"/>
    </row>
    <row r="3080" spans="11:11" ht="12" customHeight="1">
      <c r="K3080" s="15"/>
    </row>
    <row r="3081" spans="11:11" ht="12" customHeight="1">
      <c r="K3081" s="15"/>
    </row>
    <row r="3082" spans="11:11" ht="12" customHeight="1">
      <c r="K3082" s="15"/>
    </row>
    <row r="3083" spans="11:11" ht="12" customHeight="1">
      <c r="K3083" s="15"/>
    </row>
    <row r="3084" spans="11:11" ht="12" customHeight="1">
      <c r="K3084" s="15"/>
    </row>
    <row r="3085" spans="11:11" ht="12" customHeight="1">
      <c r="K3085" s="15"/>
    </row>
    <row r="3086" spans="11:11" ht="12" customHeight="1">
      <c r="K3086" s="15"/>
    </row>
    <row r="3087" spans="11:11" ht="12" customHeight="1">
      <c r="K3087" s="15"/>
    </row>
    <row r="3088" spans="11:11" ht="12" customHeight="1">
      <c r="K3088" s="15"/>
    </row>
    <row r="3089" spans="11:11" ht="12" customHeight="1">
      <c r="K3089" s="15"/>
    </row>
    <row r="3090" spans="11:11" ht="12" customHeight="1">
      <c r="K3090" s="15"/>
    </row>
    <row r="3091" spans="11:11" ht="12" customHeight="1">
      <c r="K3091" s="15"/>
    </row>
    <row r="3092" spans="11:11" ht="12" customHeight="1">
      <c r="K3092" s="15"/>
    </row>
    <row r="3093" spans="11:11" ht="12" customHeight="1">
      <c r="K3093" s="15"/>
    </row>
    <row r="3094" spans="11:11" ht="12" customHeight="1">
      <c r="K3094" s="15"/>
    </row>
    <row r="3095" spans="11:11" ht="12" customHeight="1">
      <c r="K3095" s="15"/>
    </row>
    <row r="3096" spans="11:11" ht="12" customHeight="1">
      <c r="K3096" s="15"/>
    </row>
    <row r="3097" spans="11:11" ht="12" customHeight="1">
      <c r="K3097" s="15"/>
    </row>
    <row r="3098" spans="11:11" ht="12" customHeight="1">
      <c r="K3098" s="15"/>
    </row>
    <row r="3099" spans="11:11" ht="12" customHeight="1">
      <c r="K3099" s="15"/>
    </row>
    <row r="3100" spans="11:11" ht="12" customHeight="1">
      <c r="K3100" s="15"/>
    </row>
    <row r="3101" spans="11:11" ht="12" customHeight="1">
      <c r="K3101" s="15"/>
    </row>
    <row r="3102" spans="11:11" ht="12" customHeight="1">
      <c r="K3102" s="15"/>
    </row>
    <row r="3103" spans="11:11" ht="12" customHeight="1">
      <c r="K3103" s="15"/>
    </row>
    <row r="3104" spans="11:11" ht="12" customHeight="1">
      <c r="K3104" s="15"/>
    </row>
    <row r="3105" spans="11:11" ht="12" customHeight="1">
      <c r="K3105" s="15"/>
    </row>
    <row r="3106" spans="11:11" ht="12" customHeight="1">
      <c r="K3106" s="15"/>
    </row>
    <row r="3107" spans="11:11" ht="12" customHeight="1">
      <c r="K3107" s="15"/>
    </row>
    <row r="3108" spans="11:11" ht="12" customHeight="1">
      <c r="K3108" s="15"/>
    </row>
    <row r="3109" spans="11:11" ht="12" customHeight="1">
      <c r="K3109" s="15"/>
    </row>
    <row r="3110" spans="11:11" ht="12" customHeight="1">
      <c r="K3110" s="15"/>
    </row>
    <row r="3111" spans="11:11" ht="12" customHeight="1">
      <c r="K3111" s="15"/>
    </row>
    <row r="3112" spans="11:11" ht="12" customHeight="1">
      <c r="K3112" s="15"/>
    </row>
    <row r="3113" spans="11:11" ht="12" customHeight="1">
      <c r="K3113" s="15"/>
    </row>
    <row r="3114" spans="11:11" ht="12" customHeight="1">
      <c r="K3114" s="15"/>
    </row>
    <row r="3115" spans="11:11" ht="12" customHeight="1">
      <c r="K3115" s="15"/>
    </row>
    <row r="3116" spans="11:11" ht="12" customHeight="1">
      <c r="K3116" s="15"/>
    </row>
    <row r="3117" spans="11:11" ht="12" customHeight="1">
      <c r="K3117" s="15"/>
    </row>
    <row r="3118" spans="11:11" ht="12" customHeight="1">
      <c r="K3118" s="15"/>
    </row>
    <row r="3119" spans="11:11" ht="12" customHeight="1">
      <c r="K3119" s="15"/>
    </row>
    <row r="3120" spans="11:11" ht="12" customHeight="1">
      <c r="K3120" s="15"/>
    </row>
    <row r="3121" spans="11:11" ht="12" customHeight="1">
      <c r="K3121" s="15"/>
    </row>
    <row r="3122" spans="11:11" ht="12" customHeight="1">
      <c r="K3122" s="15"/>
    </row>
    <row r="3123" spans="11:11" ht="12" customHeight="1">
      <c r="K3123" s="15"/>
    </row>
    <row r="3124" spans="11:11" ht="12" customHeight="1">
      <c r="K3124" s="15"/>
    </row>
    <row r="3125" spans="11:11" ht="12" customHeight="1">
      <c r="K3125" s="15"/>
    </row>
    <row r="3126" spans="11:11" ht="12" customHeight="1">
      <c r="K3126" s="15"/>
    </row>
    <row r="3127" spans="11:11" ht="12" customHeight="1">
      <c r="K3127" s="15"/>
    </row>
    <row r="3128" spans="11:11" ht="12" customHeight="1">
      <c r="K3128" s="15"/>
    </row>
    <row r="3129" spans="11:11" ht="12" customHeight="1">
      <c r="K3129" s="15"/>
    </row>
    <row r="3130" spans="11:11" ht="12" customHeight="1">
      <c r="K3130" s="15"/>
    </row>
    <row r="3131" spans="11:11" ht="12" customHeight="1">
      <c r="K3131" s="15"/>
    </row>
    <row r="3132" spans="11:11" ht="12" customHeight="1">
      <c r="K3132" s="15"/>
    </row>
    <row r="3133" spans="11:11" ht="12" customHeight="1">
      <c r="K3133" s="15"/>
    </row>
    <row r="3134" spans="11:11" ht="12" customHeight="1">
      <c r="K3134" s="15"/>
    </row>
    <row r="3135" spans="11:11" ht="12" customHeight="1">
      <c r="K3135" s="15"/>
    </row>
    <row r="3136" spans="11:11" ht="12" customHeight="1">
      <c r="K3136" s="15"/>
    </row>
    <row r="3137" spans="11:11" ht="12" customHeight="1">
      <c r="K3137" s="15"/>
    </row>
    <row r="3138" spans="11:11" ht="12" customHeight="1">
      <c r="K3138" s="15"/>
    </row>
    <row r="3139" spans="11:11" ht="12" customHeight="1">
      <c r="K3139" s="15"/>
    </row>
    <row r="3140" spans="11:11" ht="12" customHeight="1">
      <c r="K3140" s="15"/>
    </row>
    <row r="3141" spans="11:11" ht="12" customHeight="1">
      <c r="K3141" s="15"/>
    </row>
    <row r="3142" spans="11:11" ht="12" customHeight="1">
      <c r="K3142" s="15"/>
    </row>
    <row r="3143" spans="11:11" ht="12" customHeight="1">
      <c r="K3143" s="15"/>
    </row>
    <row r="3144" spans="11:11" ht="12" customHeight="1">
      <c r="K3144" s="15"/>
    </row>
    <row r="3145" spans="11:11" ht="12" customHeight="1">
      <c r="K3145" s="15"/>
    </row>
    <row r="3146" spans="11:11" ht="12" customHeight="1">
      <c r="K3146" s="15"/>
    </row>
    <row r="3147" spans="11:11" ht="12" customHeight="1">
      <c r="K3147" s="15"/>
    </row>
    <row r="3148" spans="11:11" ht="12" customHeight="1">
      <c r="K3148" s="15"/>
    </row>
    <row r="3149" spans="11:11" ht="12" customHeight="1">
      <c r="K3149" s="15"/>
    </row>
    <row r="3150" spans="11:11" ht="12" customHeight="1">
      <c r="K3150" s="15"/>
    </row>
    <row r="3151" spans="11:11" ht="12" customHeight="1">
      <c r="K3151" s="15"/>
    </row>
    <row r="3152" spans="11:11" ht="12" customHeight="1">
      <c r="K3152" s="15"/>
    </row>
    <row r="3153" spans="11:11" ht="12" customHeight="1">
      <c r="K3153" s="15"/>
    </row>
    <row r="3154" spans="11:11" ht="12" customHeight="1">
      <c r="K3154" s="15"/>
    </row>
    <row r="3155" spans="11:11" ht="12" customHeight="1">
      <c r="K3155" s="15"/>
    </row>
    <row r="3156" spans="11:11" ht="12" customHeight="1">
      <c r="K3156" s="15"/>
    </row>
    <row r="3157" spans="11:11" ht="12" customHeight="1">
      <c r="K3157" s="15"/>
    </row>
    <row r="3158" spans="11:11" ht="12" customHeight="1">
      <c r="K3158" s="15"/>
    </row>
    <row r="3159" spans="11:11" ht="12" customHeight="1">
      <c r="K3159" s="15"/>
    </row>
    <row r="3160" spans="11:11" ht="12" customHeight="1">
      <c r="K3160" s="15"/>
    </row>
    <row r="3161" spans="11:11" ht="12" customHeight="1">
      <c r="K3161" s="15"/>
    </row>
    <row r="3162" spans="11:11" ht="12" customHeight="1">
      <c r="K3162" s="15"/>
    </row>
    <row r="3163" spans="11:11" ht="12" customHeight="1">
      <c r="K3163" s="15"/>
    </row>
    <row r="3164" spans="11:11" ht="12" customHeight="1">
      <c r="K3164" s="15"/>
    </row>
    <row r="3165" spans="11:11" ht="12" customHeight="1">
      <c r="K3165" s="15"/>
    </row>
    <row r="3166" spans="11:11" ht="12" customHeight="1">
      <c r="K3166" s="15"/>
    </row>
    <row r="3167" spans="11:11" ht="12" customHeight="1">
      <c r="K3167" s="15"/>
    </row>
    <row r="3168" spans="11:11" ht="12" customHeight="1">
      <c r="K3168" s="15"/>
    </row>
    <row r="3169" spans="11:11" ht="12" customHeight="1">
      <c r="K3169" s="15"/>
    </row>
    <row r="3170" spans="11:11" ht="12" customHeight="1">
      <c r="K3170" s="15"/>
    </row>
    <row r="3171" spans="11:11" ht="12" customHeight="1">
      <c r="K3171" s="15"/>
    </row>
    <row r="3172" spans="11:11" ht="12" customHeight="1">
      <c r="K3172" s="15"/>
    </row>
    <row r="3173" spans="11:11" ht="12" customHeight="1">
      <c r="K3173" s="15"/>
    </row>
    <row r="3174" spans="11:11" ht="12" customHeight="1">
      <c r="K3174" s="15"/>
    </row>
    <row r="3175" spans="11:11" ht="12" customHeight="1">
      <c r="K3175" s="15"/>
    </row>
    <row r="3176" spans="11:11" ht="12" customHeight="1">
      <c r="K3176" s="15"/>
    </row>
    <row r="3177" spans="11:11" ht="12" customHeight="1">
      <c r="K3177" s="15"/>
    </row>
    <row r="3178" spans="11:11" ht="12" customHeight="1">
      <c r="K3178" s="15"/>
    </row>
    <row r="3179" spans="11:11" ht="12" customHeight="1">
      <c r="K3179" s="15"/>
    </row>
    <row r="3180" spans="11:11" ht="12" customHeight="1">
      <c r="K3180" s="15"/>
    </row>
    <row r="3181" spans="11:11" ht="12" customHeight="1">
      <c r="K3181" s="15"/>
    </row>
    <row r="3182" spans="11:11" ht="12" customHeight="1">
      <c r="K3182" s="15"/>
    </row>
    <row r="3183" spans="11:11" ht="12" customHeight="1">
      <c r="K3183" s="15"/>
    </row>
    <row r="3184" spans="11:11" ht="12" customHeight="1">
      <c r="K3184" s="15"/>
    </row>
    <row r="3185" spans="11:11" ht="12" customHeight="1">
      <c r="K3185" s="15"/>
    </row>
    <row r="3186" spans="11:11" ht="12" customHeight="1">
      <c r="K3186" s="15"/>
    </row>
    <row r="3187" spans="11:11" ht="12" customHeight="1">
      <c r="K3187" s="15"/>
    </row>
    <row r="3188" spans="11:11" ht="12" customHeight="1">
      <c r="K3188" s="15"/>
    </row>
    <row r="3189" spans="11:11" ht="12" customHeight="1">
      <c r="K3189" s="15"/>
    </row>
    <row r="3190" spans="11:11" ht="12" customHeight="1">
      <c r="K3190" s="15"/>
    </row>
    <row r="3191" spans="11:11" ht="12" customHeight="1">
      <c r="K3191" s="15"/>
    </row>
    <row r="3192" spans="11:11" ht="12" customHeight="1">
      <c r="K3192" s="15"/>
    </row>
    <row r="3193" spans="11:11" ht="12" customHeight="1">
      <c r="K3193" s="15"/>
    </row>
    <row r="3194" spans="11:11" ht="12" customHeight="1">
      <c r="K3194" s="15"/>
    </row>
    <row r="3195" spans="11:11" ht="12" customHeight="1">
      <c r="K3195" s="15"/>
    </row>
    <row r="3196" spans="11:11" ht="12" customHeight="1">
      <c r="K3196" s="15"/>
    </row>
    <row r="3197" spans="11:11" ht="12" customHeight="1">
      <c r="K3197" s="15"/>
    </row>
    <row r="3198" spans="11:11" ht="12" customHeight="1">
      <c r="K3198" s="15"/>
    </row>
    <row r="3199" spans="11:11" ht="12" customHeight="1">
      <c r="K3199" s="15"/>
    </row>
    <row r="3200" spans="11:11" ht="12" customHeight="1">
      <c r="K3200" s="15"/>
    </row>
    <row r="3201" spans="11:11" ht="12" customHeight="1">
      <c r="K3201" s="15"/>
    </row>
    <row r="3202" spans="11:11" ht="12" customHeight="1">
      <c r="K3202" s="15"/>
    </row>
    <row r="3203" spans="11:11" ht="12" customHeight="1">
      <c r="K3203" s="15"/>
    </row>
    <row r="3204" spans="11:11" ht="12" customHeight="1">
      <c r="K3204" s="15"/>
    </row>
    <row r="3205" spans="11:11" ht="12" customHeight="1">
      <c r="K3205" s="15"/>
    </row>
    <row r="3206" spans="11:11" ht="12" customHeight="1">
      <c r="K3206" s="15"/>
    </row>
    <row r="3207" spans="11:11" ht="12" customHeight="1">
      <c r="K3207" s="15"/>
    </row>
    <row r="3208" spans="11:11" ht="12" customHeight="1">
      <c r="K3208" s="15"/>
    </row>
    <row r="3209" spans="11:11" ht="12" customHeight="1">
      <c r="K3209" s="15"/>
    </row>
    <row r="3210" spans="11:11" ht="12" customHeight="1">
      <c r="K3210" s="15"/>
    </row>
    <row r="3211" spans="11:11" ht="12" customHeight="1">
      <c r="K3211" s="15"/>
    </row>
    <row r="3212" spans="11:11" ht="12" customHeight="1">
      <c r="K3212" s="15"/>
    </row>
    <row r="3213" spans="11:11" ht="12" customHeight="1">
      <c r="K3213" s="15"/>
    </row>
    <row r="3214" spans="11:11" ht="12" customHeight="1">
      <c r="K3214" s="15"/>
    </row>
    <row r="3215" spans="11:11" ht="12" customHeight="1">
      <c r="K3215" s="15"/>
    </row>
    <row r="3216" spans="11:11" ht="12" customHeight="1">
      <c r="K3216" s="15"/>
    </row>
    <row r="3217" spans="11:11" ht="12" customHeight="1">
      <c r="K3217" s="15"/>
    </row>
    <row r="3218" spans="11:11" ht="12" customHeight="1">
      <c r="K3218" s="15"/>
    </row>
    <row r="3219" spans="11:11" ht="12" customHeight="1">
      <c r="K3219" s="15"/>
    </row>
    <row r="3220" spans="11:11" ht="12" customHeight="1">
      <c r="K3220" s="15"/>
    </row>
    <row r="3221" spans="11:11" ht="12" customHeight="1">
      <c r="K3221" s="15"/>
    </row>
    <row r="3222" spans="11:11" ht="12" customHeight="1">
      <c r="K3222" s="15"/>
    </row>
    <row r="3223" spans="11:11" ht="12" customHeight="1">
      <c r="K3223" s="15"/>
    </row>
    <row r="3224" spans="11:11" ht="12" customHeight="1">
      <c r="K3224" s="15"/>
    </row>
    <row r="3225" spans="11:11" ht="12" customHeight="1">
      <c r="K3225" s="15"/>
    </row>
    <row r="3226" spans="11:11" ht="12" customHeight="1">
      <c r="K3226" s="15"/>
    </row>
    <row r="3227" spans="11:11" ht="12" customHeight="1">
      <c r="K3227" s="15"/>
    </row>
    <row r="3228" spans="11:11" ht="12" customHeight="1">
      <c r="K3228" s="15"/>
    </row>
    <row r="3229" spans="11:11" ht="12" customHeight="1">
      <c r="K3229" s="15"/>
    </row>
    <row r="3230" spans="11:11" ht="12" customHeight="1">
      <c r="K3230" s="15"/>
    </row>
    <row r="3231" spans="11:11" ht="12" customHeight="1">
      <c r="K3231" s="15"/>
    </row>
    <row r="3232" spans="11:11" ht="12" customHeight="1">
      <c r="K3232" s="15"/>
    </row>
    <row r="3233" spans="11:11" ht="12" customHeight="1">
      <c r="K3233" s="15"/>
    </row>
    <row r="3234" spans="11:11" ht="12" customHeight="1">
      <c r="K3234" s="15"/>
    </row>
    <row r="3235" spans="11:11" ht="12" customHeight="1">
      <c r="K3235" s="15"/>
    </row>
    <row r="3236" spans="11:11" ht="12" customHeight="1">
      <c r="K3236" s="15"/>
    </row>
    <row r="3237" spans="11:11" ht="12" customHeight="1">
      <c r="K3237" s="15"/>
    </row>
    <row r="3238" spans="11:11" ht="12" customHeight="1">
      <c r="K3238" s="15"/>
    </row>
    <row r="3239" spans="11:11" ht="12" customHeight="1">
      <c r="K3239" s="15"/>
    </row>
    <row r="3240" spans="11:11" ht="12" customHeight="1">
      <c r="K3240" s="15"/>
    </row>
    <row r="3241" spans="11:11" ht="12" customHeight="1">
      <c r="K3241" s="15"/>
    </row>
    <row r="3242" spans="11:11" ht="12" customHeight="1">
      <c r="K3242" s="15"/>
    </row>
    <row r="3243" spans="11:11" ht="12" customHeight="1">
      <c r="K3243" s="15"/>
    </row>
    <row r="3244" spans="11:11" ht="12" customHeight="1">
      <c r="K3244" s="15"/>
    </row>
    <row r="3245" spans="11:11" ht="12" customHeight="1">
      <c r="K3245" s="15"/>
    </row>
    <row r="3246" spans="11:11" ht="12" customHeight="1">
      <c r="K3246" s="15"/>
    </row>
    <row r="3247" spans="11:11" ht="12" customHeight="1">
      <c r="K3247" s="15"/>
    </row>
    <row r="3248" spans="11:11" ht="12" customHeight="1">
      <c r="K3248" s="15"/>
    </row>
    <row r="3249" spans="11:11" ht="12" customHeight="1">
      <c r="K3249" s="15"/>
    </row>
    <row r="3250" spans="11:11" ht="12" customHeight="1">
      <c r="K3250" s="15"/>
    </row>
    <row r="3251" spans="11:11" ht="12" customHeight="1">
      <c r="K3251" s="15"/>
    </row>
    <row r="3252" spans="11:11" ht="12" customHeight="1">
      <c r="K3252" s="15"/>
    </row>
    <row r="3253" spans="11:11" ht="12" customHeight="1">
      <c r="K3253" s="15"/>
    </row>
    <row r="3254" spans="11:11" ht="12" customHeight="1">
      <c r="K3254" s="15"/>
    </row>
    <row r="3255" spans="11:11" ht="12" customHeight="1">
      <c r="K3255" s="15"/>
    </row>
    <row r="3256" spans="11:11" ht="12" customHeight="1">
      <c r="K3256" s="15"/>
    </row>
    <row r="3257" spans="11:11" ht="12" customHeight="1">
      <c r="K3257" s="15"/>
    </row>
    <row r="3258" spans="11:11" ht="12" customHeight="1">
      <c r="K3258" s="15"/>
    </row>
    <row r="3259" spans="11:11" ht="12" customHeight="1">
      <c r="K3259" s="15"/>
    </row>
    <row r="3260" spans="11:11" ht="12" customHeight="1">
      <c r="K3260" s="15"/>
    </row>
    <row r="3261" spans="11:11" ht="12" customHeight="1">
      <c r="K3261" s="15"/>
    </row>
    <row r="3262" spans="11:11" ht="12" customHeight="1">
      <c r="K3262" s="15"/>
    </row>
    <row r="3263" spans="11:11" ht="12" customHeight="1">
      <c r="K3263" s="15"/>
    </row>
    <row r="3264" spans="11:11" ht="12" customHeight="1">
      <c r="K3264" s="15"/>
    </row>
    <row r="3265" spans="11:11" ht="12" customHeight="1">
      <c r="K3265" s="15"/>
    </row>
    <row r="3266" spans="11:11" ht="12" customHeight="1">
      <c r="K3266" s="15"/>
    </row>
    <row r="3267" spans="11:11" ht="12" customHeight="1">
      <c r="K3267" s="15"/>
    </row>
    <row r="3268" spans="11:11" ht="12" customHeight="1">
      <c r="K3268" s="15"/>
    </row>
    <row r="3269" spans="11:11" ht="12" customHeight="1">
      <c r="K3269" s="15"/>
    </row>
    <row r="3270" spans="11:11" ht="12" customHeight="1">
      <c r="K3270" s="15"/>
    </row>
    <row r="3271" spans="11:11" ht="12" customHeight="1">
      <c r="K3271" s="15"/>
    </row>
    <row r="3272" spans="11:11" ht="12" customHeight="1">
      <c r="K3272" s="15"/>
    </row>
    <row r="3273" spans="11:11" ht="12" customHeight="1">
      <c r="K3273" s="15"/>
    </row>
    <row r="3274" spans="11:11" ht="12" customHeight="1">
      <c r="K3274" s="15"/>
    </row>
    <row r="3275" spans="11:11" ht="12" customHeight="1">
      <c r="K3275" s="15"/>
    </row>
    <row r="3276" spans="11:11" ht="12" customHeight="1">
      <c r="K3276" s="15"/>
    </row>
    <row r="3277" spans="11:11" ht="12" customHeight="1">
      <c r="K3277" s="15"/>
    </row>
    <row r="3278" spans="11:11" ht="12" customHeight="1">
      <c r="K3278" s="15"/>
    </row>
    <row r="3279" spans="11:11" ht="12" customHeight="1">
      <c r="K3279" s="15"/>
    </row>
    <row r="3280" spans="11:11" ht="12" customHeight="1">
      <c r="K3280" s="15"/>
    </row>
    <row r="3281" spans="11:11" ht="12" customHeight="1">
      <c r="K3281" s="15"/>
    </row>
    <row r="3282" spans="11:11" ht="12" customHeight="1">
      <c r="K3282" s="15"/>
    </row>
    <row r="3283" spans="11:11" ht="12" customHeight="1">
      <c r="K3283" s="15"/>
    </row>
    <row r="3284" spans="11:11" ht="12" customHeight="1">
      <c r="K3284" s="15"/>
    </row>
    <row r="3285" spans="11:11" ht="12" customHeight="1">
      <c r="K3285" s="15"/>
    </row>
    <row r="3286" spans="11:11" ht="12" customHeight="1">
      <c r="K3286" s="15"/>
    </row>
    <row r="3287" spans="11:11" ht="12" customHeight="1">
      <c r="K3287" s="15"/>
    </row>
    <row r="3288" spans="11:11" ht="12" customHeight="1">
      <c r="K3288" s="15"/>
    </row>
    <row r="3289" spans="11:11" ht="12" customHeight="1">
      <c r="K3289" s="15"/>
    </row>
    <row r="3290" spans="11:11" ht="12" customHeight="1">
      <c r="K3290" s="15"/>
    </row>
    <row r="3291" spans="11:11" ht="12" customHeight="1">
      <c r="K3291" s="15"/>
    </row>
    <row r="3292" spans="11:11" ht="12" customHeight="1">
      <c r="K3292" s="15"/>
    </row>
    <row r="3293" spans="11:11" ht="12" customHeight="1">
      <c r="K3293" s="15"/>
    </row>
    <row r="3294" spans="11:11" ht="12" customHeight="1">
      <c r="K3294" s="15"/>
    </row>
    <row r="3295" spans="11:11" ht="12" customHeight="1">
      <c r="K3295" s="15"/>
    </row>
    <row r="3296" spans="11:11" ht="12" customHeight="1">
      <c r="K3296" s="15"/>
    </row>
    <row r="3297" spans="11:11" ht="12" customHeight="1">
      <c r="K3297" s="15"/>
    </row>
    <row r="3298" spans="11:11" ht="12" customHeight="1">
      <c r="K3298" s="15"/>
    </row>
    <row r="3299" spans="11:11" ht="12" customHeight="1">
      <c r="K3299" s="15"/>
    </row>
    <row r="3300" spans="11:11" ht="12" customHeight="1">
      <c r="K3300" s="15"/>
    </row>
    <row r="3301" spans="11:11" ht="12" customHeight="1">
      <c r="K3301" s="15"/>
    </row>
    <row r="3302" spans="11:11" ht="12" customHeight="1">
      <c r="K3302" s="15"/>
    </row>
    <row r="3303" spans="11:11" ht="12" customHeight="1">
      <c r="K3303" s="15"/>
    </row>
    <row r="3304" spans="11:11" ht="12" customHeight="1">
      <c r="K3304" s="15"/>
    </row>
    <row r="3305" spans="11:11" ht="12" customHeight="1">
      <c r="K3305" s="15"/>
    </row>
    <row r="3306" spans="11:11" ht="12" customHeight="1">
      <c r="K3306" s="15"/>
    </row>
    <row r="3307" spans="11:11" ht="12" customHeight="1">
      <c r="K3307" s="15"/>
    </row>
    <row r="3308" spans="11:11" ht="12" customHeight="1">
      <c r="K3308" s="15"/>
    </row>
    <row r="3309" spans="11:11" ht="12" customHeight="1">
      <c r="K3309" s="15"/>
    </row>
    <row r="3310" spans="11:11" ht="12" customHeight="1">
      <c r="K3310" s="15"/>
    </row>
    <row r="3311" spans="11:11" ht="12" customHeight="1">
      <c r="K3311" s="15"/>
    </row>
    <row r="3312" spans="11:11" ht="12" customHeight="1">
      <c r="K3312" s="15"/>
    </row>
    <row r="3313" spans="11:11" ht="12" customHeight="1">
      <c r="K3313" s="15"/>
    </row>
    <row r="3314" spans="11:11" ht="12" customHeight="1">
      <c r="K3314" s="15"/>
    </row>
    <row r="3315" spans="11:11" ht="12" customHeight="1">
      <c r="K3315" s="15"/>
    </row>
    <row r="3316" spans="11:11" ht="12" customHeight="1">
      <c r="K3316" s="15"/>
    </row>
    <row r="3317" spans="11:11" ht="12" customHeight="1">
      <c r="K3317" s="15"/>
    </row>
    <row r="3318" spans="11:11" ht="12" customHeight="1">
      <c r="K3318" s="15"/>
    </row>
    <row r="3319" spans="11:11" ht="12" customHeight="1">
      <c r="K3319" s="15"/>
    </row>
    <row r="3320" spans="11:11" ht="12" customHeight="1">
      <c r="K3320" s="15"/>
    </row>
    <row r="3321" spans="11:11" ht="12" customHeight="1">
      <c r="K3321" s="15"/>
    </row>
    <row r="3322" spans="11:11" ht="12" customHeight="1">
      <c r="K3322" s="15"/>
    </row>
    <row r="3323" spans="11:11" ht="12" customHeight="1">
      <c r="K3323" s="15"/>
    </row>
    <row r="3324" spans="11:11" ht="12" customHeight="1">
      <c r="K3324" s="15"/>
    </row>
    <row r="3325" spans="11:11" ht="12" customHeight="1">
      <c r="K3325" s="15"/>
    </row>
    <row r="3326" spans="11:11" ht="12" customHeight="1">
      <c r="K3326" s="15"/>
    </row>
    <row r="3327" spans="11:11" ht="12" customHeight="1">
      <c r="K3327" s="15"/>
    </row>
    <row r="3328" spans="11:11" ht="12" customHeight="1">
      <c r="K3328" s="15"/>
    </row>
    <row r="3329" spans="11:11" ht="12" customHeight="1">
      <c r="K3329" s="15"/>
    </row>
    <row r="3330" spans="11:11" ht="12" customHeight="1">
      <c r="K3330" s="15"/>
    </row>
    <row r="3331" spans="11:11" ht="12" customHeight="1">
      <c r="K3331" s="15"/>
    </row>
    <row r="3332" spans="11:11" ht="12" customHeight="1">
      <c r="K3332" s="15"/>
    </row>
    <row r="3333" spans="11:11" ht="12" customHeight="1">
      <c r="K3333" s="15"/>
    </row>
    <row r="3334" spans="11:11" ht="12" customHeight="1">
      <c r="K3334" s="15"/>
    </row>
    <row r="3335" spans="11:11" ht="12" customHeight="1">
      <c r="K3335" s="15"/>
    </row>
    <row r="3336" spans="11:11" ht="12" customHeight="1">
      <c r="K3336" s="15"/>
    </row>
    <row r="3337" spans="11:11" ht="12" customHeight="1">
      <c r="K3337" s="15"/>
    </row>
    <row r="3338" spans="11:11" ht="12" customHeight="1">
      <c r="K3338" s="15"/>
    </row>
    <row r="3339" spans="11:11" ht="12" customHeight="1">
      <c r="K3339" s="15"/>
    </row>
    <row r="3340" spans="11:11" ht="12" customHeight="1">
      <c r="K3340" s="15"/>
    </row>
    <row r="3341" spans="11:11" ht="12" customHeight="1">
      <c r="K3341" s="15"/>
    </row>
    <row r="3342" spans="11:11" ht="12" customHeight="1">
      <c r="K3342" s="15"/>
    </row>
    <row r="3343" spans="11:11" ht="12" customHeight="1">
      <c r="K3343" s="15"/>
    </row>
    <row r="3344" spans="11:11" ht="12" customHeight="1">
      <c r="K3344" s="15"/>
    </row>
    <row r="3345" spans="11:11" ht="12" customHeight="1">
      <c r="K3345" s="15"/>
    </row>
    <row r="3346" spans="11:11" ht="12" customHeight="1">
      <c r="K3346" s="15"/>
    </row>
    <row r="3347" spans="11:11" ht="12" customHeight="1">
      <c r="K3347" s="15"/>
    </row>
    <row r="3348" spans="11:11" ht="12" customHeight="1">
      <c r="K3348" s="15"/>
    </row>
    <row r="3349" spans="11:11" ht="12" customHeight="1">
      <c r="K3349" s="15"/>
    </row>
    <row r="3350" spans="11:11" ht="12" customHeight="1">
      <c r="K3350" s="15"/>
    </row>
    <row r="3351" spans="11:11" ht="12" customHeight="1">
      <c r="K3351" s="15"/>
    </row>
    <row r="3352" spans="11:11" ht="12" customHeight="1">
      <c r="K3352" s="15"/>
    </row>
    <row r="3353" spans="11:11" ht="12" customHeight="1">
      <c r="K3353" s="15"/>
    </row>
    <row r="3354" spans="11:11" ht="12" customHeight="1">
      <c r="K3354" s="15"/>
    </row>
    <row r="3355" spans="11:11" ht="12" customHeight="1">
      <c r="K3355" s="15"/>
    </row>
    <row r="3356" spans="11:11" ht="12" customHeight="1">
      <c r="K3356" s="15"/>
    </row>
    <row r="3357" spans="11:11" ht="12" customHeight="1">
      <c r="K3357" s="15"/>
    </row>
    <row r="3358" spans="11:11" ht="12" customHeight="1">
      <c r="K3358" s="15"/>
    </row>
    <row r="3359" spans="11:11" ht="12" customHeight="1">
      <c r="K3359" s="15"/>
    </row>
    <row r="3360" spans="11:11" ht="12" customHeight="1">
      <c r="K3360" s="15"/>
    </row>
    <row r="3361" spans="11:11" ht="12" customHeight="1">
      <c r="K3361" s="15"/>
    </row>
    <row r="3362" spans="11:11" ht="12" customHeight="1">
      <c r="K3362" s="15"/>
    </row>
    <row r="3363" spans="11:11" ht="12" customHeight="1">
      <c r="K3363" s="15"/>
    </row>
    <row r="3364" spans="11:11" ht="12" customHeight="1">
      <c r="K3364" s="15"/>
    </row>
    <row r="3365" spans="11:11" ht="12" customHeight="1">
      <c r="K3365" s="15"/>
    </row>
    <row r="3366" spans="11:11" ht="12" customHeight="1">
      <c r="K3366" s="15"/>
    </row>
    <row r="3367" spans="11:11" ht="12" customHeight="1">
      <c r="K3367" s="15"/>
    </row>
    <row r="3368" spans="11:11" ht="12" customHeight="1">
      <c r="K3368" s="15"/>
    </row>
    <row r="3369" spans="11:11" ht="12" customHeight="1">
      <c r="K3369" s="15"/>
    </row>
    <row r="3370" spans="11:11" ht="12" customHeight="1">
      <c r="K3370" s="15"/>
    </row>
    <row r="3371" spans="11:11" ht="12" customHeight="1">
      <c r="K3371" s="15"/>
    </row>
    <row r="3372" spans="11:11" ht="12" customHeight="1">
      <c r="K3372" s="15"/>
    </row>
    <row r="3373" spans="11:11" ht="12" customHeight="1">
      <c r="K3373" s="15"/>
    </row>
    <row r="3374" spans="11:11" ht="12" customHeight="1">
      <c r="K3374" s="15"/>
    </row>
    <row r="3375" spans="11:11" ht="12" customHeight="1">
      <c r="K3375" s="15"/>
    </row>
    <row r="3376" spans="11:11" ht="12" customHeight="1">
      <c r="K3376" s="15"/>
    </row>
    <row r="3377" spans="11:11" ht="12" customHeight="1">
      <c r="K3377" s="15"/>
    </row>
    <row r="3378" spans="11:11" ht="12" customHeight="1">
      <c r="K3378" s="15"/>
    </row>
    <row r="3379" spans="11:11" ht="12" customHeight="1">
      <c r="K3379" s="15"/>
    </row>
    <row r="3380" spans="11:11" ht="12" customHeight="1">
      <c r="K3380" s="15"/>
    </row>
    <row r="3381" spans="11:11" ht="12" customHeight="1">
      <c r="K3381" s="15"/>
    </row>
    <row r="3382" spans="11:11" ht="12" customHeight="1">
      <c r="K3382" s="15"/>
    </row>
    <row r="3383" spans="11:11" ht="12" customHeight="1">
      <c r="K3383" s="15"/>
    </row>
    <row r="3384" spans="11:11" ht="12" customHeight="1">
      <c r="K3384" s="15"/>
    </row>
    <row r="3385" spans="11:11" ht="12" customHeight="1">
      <c r="K3385" s="15"/>
    </row>
    <row r="3386" spans="11:11" ht="12" customHeight="1">
      <c r="K3386" s="15"/>
    </row>
    <row r="3387" spans="11:11" ht="12" customHeight="1">
      <c r="K3387" s="15"/>
    </row>
    <row r="3388" spans="11:11" ht="12" customHeight="1">
      <c r="K3388" s="15"/>
    </row>
    <row r="3389" spans="11:11" ht="12" customHeight="1">
      <c r="K3389" s="15"/>
    </row>
    <row r="3390" spans="11:11" ht="12" customHeight="1">
      <c r="K3390" s="15"/>
    </row>
    <row r="3391" spans="11:11" ht="12" customHeight="1">
      <c r="K3391" s="15"/>
    </row>
    <row r="3392" spans="11:11" ht="12" customHeight="1">
      <c r="K3392" s="15"/>
    </row>
    <row r="3393" spans="11:11" ht="12" customHeight="1">
      <c r="K3393" s="15"/>
    </row>
    <row r="3394" spans="11:11" ht="12" customHeight="1">
      <c r="K3394" s="15"/>
    </row>
    <row r="3395" spans="11:11" ht="12" customHeight="1">
      <c r="K3395" s="15"/>
    </row>
    <row r="3396" spans="11:11" ht="12" customHeight="1">
      <c r="K3396" s="15"/>
    </row>
    <row r="3397" spans="11:11" ht="12" customHeight="1">
      <c r="K3397" s="15"/>
    </row>
    <row r="3398" spans="11:11" ht="12" customHeight="1">
      <c r="K3398" s="15"/>
    </row>
    <row r="3399" spans="11:11" ht="12" customHeight="1">
      <c r="K3399" s="15"/>
    </row>
    <row r="3400" spans="11:11" ht="12" customHeight="1">
      <c r="K3400" s="15"/>
    </row>
    <row r="3401" spans="11:11" ht="12" customHeight="1">
      <c r="K3401" s="15"/>
    </row>
    <row r="3402" spans="11:11" ht="12" customHeight="1">
      <c r="K3402" s="15"/>
    </row>
    <row r="3403" spans="11:11" ht="12" customHeight="1">
      <c r="K3403" s="15"/>
    </row>
    <row r="3404" spans="11:11" ht="12" customHeight="1">
      <c r="K3404" s="15"/>
    </row>
    <row r="3405" spans="11:11" ht="12" customHeight="1">
      <c r="K3405" s="15"/>
    </row>
    <row r="3406" spans="11:11" ht="12" customHeight="1">
      <c r="K3406" s="15"/>
    </row>
    <row r="3407" spans="11:11" ht="12" customHeight="1">
      <c r="K3407" s="15"/>
    </row>
    <row r="3408" spans="11:11" ht="12" customHeight="1">
      <c r="K3408" s="15"/>
    </row>
    <row r="3409" spans="11:11" ht="12" customHeight="1">
      <c r="K3409" s="15"/>
    </row>
    <row r="3410" spans="11:11" ht="12" customHeight="1">
      <c r="K3410" s="15"/>
    </row>
    <row r="3411" spans="11:11" ht="12" customHeight="1">
      <c r="K3411" s="15"/>
    </row>
    <row r="3412" spans="11:11" ht="12" customHeight="1">
      <c r="K3412" s="15"/>
    </row>
    <row r="3413" spans="11:11" ht="12" customHeight="1">
      <c r="K3413" s="15"/>
    </row>
    <row r="3414" spans="11:11" ht="12" customHeight="1">
      <c r="K3414" s="15"/>
    </row>
    <row r="3415" spans="11:11" ht="12" customHeight="1">
      <c r="K3415" s="15"/>
    </row>
    <row r="3416" spans="11:11" ht="12" customHeight="1">
      <c r="K3416" s="15"/>
    </row>
    <row r="3417" spans="11:11" ht="12" customHeight="1">
      <c r="K3417" s="15"/>
    </row>
    <row r="3418" spans="11:11" ht="12" customHeight="1">
      <c r="K3418" s="15"/>
    </row>
    <row r="3419" spans="11:11" ht="12" customHeight="1">
      <c r="K3419" s="15"/>
    </row>
    <row r="3420" spans="11:11" ht="12" customHeight="1">
      <c r="K3420" s="15"/>
    </row>
    <row r="3421" spans="11:11" ht="12" customHeight="1">
      <c r="K3421" s="15"/>
    </row>
    <row r="3422" spans="11:11" ht="12" customHeight="1">
      <c r="K3422" s="15"/>
    </row>
    <row r="3423" spans="11:11" ht="12" customHeight="1">
      <c r="K3423" s="15"/>
    </row>
    <row r="3424" spans="11:11" ht="12" customHeight="1">
      <c r="K3424" s="15"/>
    </row>
    <row r="3425" spans="11:11" ht="12" customHeight="1">
      <c r="K3425" s="15"/>
    </row>
    <row r="3426" spans="11:11" ht="12" customHeight="1">
      <c r="K3426" s="15"/>
    </row>
    <row r="3427" spans="11:11" ht="12" customHeight="1">
      <c r="K3427" s="15"/>
    </row>
    <row r="3428" spans="11:11" ht="12" customHeight="1">
      <c r="K3428" s="15"/>
    </row>
    <row r="3429" spans="11:11" ht="12" customHeight="1">
      <c r="K3429" s="15"/>
    </row>
    <row r="3430" spans="11:11" ht="12" customHeight="1">
      <c r="K3430" s="15"/>
    </row>
    <row r="3431" spans="11:11" ht="12" customHeight="1">
      <c r="K3431" s="15"/>
    </row>
    <row r="3432" spans="11:11" ht="12" customHeight="1">
      <c r="K3432" s="15"/>
    </row>
    <row r="3433" spans="11:11" ht="12" customHeight="1">
      <c r="K3433" s="15"/>
    </row>
    <row r="3434" spans="11:11" ht="12" customHeight="1">
      <c r="K3434" s="15"/>
    </row>
    <row r="3435" spans="11:11" ht="12" customHeight="1">
      <c r="K3435" s="15"/>
    </row>
    <row r="3436" spans="11:11" ht="12" customHeight="1">
      <c r="K3436" s="15"/>
    </row>
    <row r="3437" spans="11:11" ht="12" customHeight="1">
      <c r="K3437" s="15"/>
    </row>
    <row r="3438" spans="11:11" ht="12" customHeight="1">
      <c r="K3438" s="15"/>
    </row>
    <row r="3439" spans="11:11" ht="12" customHeight="1">
      <c r="K3439" s="15"/>
    </row>
    <row r="3440" spans="11:11" ht="12" customHeight="1">
      <c r="K3440" s="15"/>
    </row>
    <row r="3441" spans="11:11" ht="12" customHeight="1">
      <c r="K3441" s="15"/>
    </row>
    <row r="3442" spans="11:11" ht="12" customHeight="1">
      <c r="K3442" s="15"/>
    </row>
    <row r="3443" spans="11:11" ht="12" customHeight="1">
      <c r="K3443" s="15"/>
    </row>
    <row r="3444" spans="11:11" ht="12" customHeight="1">
      <c r="K3444" s="15"/>
    </row>
    <row r="3445" spans="11:11" ht="12" customHeight="1">
      <c r="K3445" s="15"/>
    </row>
    <row r="3446" spans="11:11" ht="12" customHeight="1">
      <c r="K3446" s="15"/>
    </row>
    <row r="3447" spans="11:11" ht="12" customHeight="1">
      <c r="K3447" s="15"/>
    </row>
    <row r="3448" spans="11:11" ht="12" customHeight="1">
      <c r="K3448" s="15"/>
    </row>
    <row r="3449" spans="11:11" ht="12" customHeight="1">
      <c r="K3449" s="15"/>
    </row>
    <row r="3450" spans="11:11" ht="12" customHeight="1">
      <c r="K3450" s="15"/>
    </row>
    <row r="3451" spans="11:11" ht="12" customHeight="1">
      <c r="K3451" s="15"/>
    </row>
    <row r="3452" spans="11:11" ht="12" customHeight="1">
      <c r="K3452" s="15"/>
    </row>
    <row r="3453" spans="11:11" ht="12" customHeight="1">
      <c r="K3453" s="15"/>
    </row>
    <row r="3454" spans="11:11" ht="12" customHeight="1">
      <c r="K3454" s="15"/>
    </row>
    <row r="3455" spans="11:11" ht="12" customHeight="1">
      <c r="K3455" s="15"/>
    </row>
    <row r="3456" spans="11:11" ht="12" customHeight="1">
      <c r="K3456" s="15"/>
    </row>
    <row r="3457" spans="11:11" ht="12" customHeight="1">
      <c r="K3457" s="15"/>
    </row>
    <row r="3458" spans="11:11" ht="12" customHeight="1">
      <c r="K3458" s="15"/>
    </row>
    <row r="3459" spans="11:11" ht="12" customHeight="1">
      <c r="K3459" s="15"/>
    </row>
    <row r="3460" spans="11:11" ht="12" customHeight="1">
      <c r="K3460" s="15"/>
    </row>
    <row r="3461" spans="11:11" ht="12" customHeight="1">
      <c r="K3461" s="15"/>
    </row>
    <row r="3462" spans="11:11" ht="12" customHeight="1">
      <c r="K3462" s="15"/>
    </row>
    <row r="3463" spans="11:11" ht="12" customHeight="1">
      <c r="K3463" s="15"/>
    </row>
    <row r="3464" spans="11:11" ht="12" customHeight="1">
      <c r="K3464" s="15"/>
    </row>
    <row r="3465" spans="11:11" ht="12" customHeight="1">
      <c r="K3465" s="15"/>
    </row>
    <row r="3466" spans="11:11" ht="12" customHeight="1">
      <c r="K3466" s="15"/>
    </row>
    <row r="3467" spans="11:11" ht="12" customHeight="1">
      <c r="K3467" s="15"/>
    </row>
    <row r="3468" spans="11:11" ht="12" customHeight="1">
      <c r="K3468" s="15"/>
    </row>
    <row r="3469" spans="11:11" ht="12" customHeight="1">
      <c r="K3469" s="15"/>
    </row>
    <row r="3470" spans="11:11" ht="12" customHeight="1">
      <c r="K3470" s="15"/>
    </row>
    <row r="3471" spans="11:11" ht="12" customHeight="1">
      <c r="K3471" s="15"/>
    </row>
    <row r="3472" spans="11:11" ht="12" customHeight="1">
      <c r="K3472" s="15"/>
    </row>
    <row r="3473" spans="11:11" ht="12" customHeight="1">
      <c r="K3473" s="15"/>
    </row>
    <row r="3474" spans="11:11" ht="12" customHeight="1">
      <c r="K3474" s="15"/>
    </row>
    <row r="3475" spans="11:11" ht="12" customHeight="1">
      <c r="K3475" s="15"/>
    </row>
    <row r="3476" spans="11:11" ht="12" customHeight="1">
      <c r="K3476" s="15"/>
    </row>
    <row r="3477" spans="11:11" ht="12" customHeight="1">
      <c r="K3477" s="15"/>
    </row>
    <row r="3478" spans="11:11" ht="12" customHeight="1">
      <c r="K3478" s="15"/>
    </row>
    <row r="3479" spans="11:11" ht="12" customHeight="1">
      <c r="K3479" s="15"/>
    </row>
    <row r="3480" spans="11:11" ht="12" customHeight="1">
      <c r="K3480" s="15"/>
    </row>
    <row r="3481" spans="11:11" ht="12" customHeight="1">
      <c r="K3481" s="15"/>
    </row>
    <row r="3482" spans="11:11" ht="12" customHeight="1">
      <c r="K3482" s="15"/>
    </row>
    <row r="3483" spans="11:11" ht="12" customHeight="1">
      <c r="K3483" s="15"/>
    </row>
    <row r="3484" spans="11:11" ht="12" customHeight="1">
      <c r="K3484" s="15"/>
    </row>
    <row r="3485" spans="11:11" ht="12" customHeight="1">
      <c r="K3485" s="15"/>
    </row>
    <row r="3486" spans="11:11" ht="12" customHeight="1">
      <c r="K3486" s="15"/>
    </row>
    <row r="3487" spans="11:11" ht="12" customHeight="1">
      <c r="K3487" s="15"/>
    </row>
    <row r="3488" spans="11:11" ht="12" customHeight="1">
      <c r="K3488" s="15"/>
    </row>
    <row r="3489" spans="11:11" ht="12" customHeight="1">
      <c r="K3489" s="15"/>
    </row>
    <row r="3490" spans="11:11" ht="12" customHeight="1">
      <c r="K3490" s="15"/>
    </row>
    <row r="3491" spans="11:11" ht="12" customHeight="1">
      <c r="K3491" s="15"/>
    </row>
    <row r="3492" spans="11:11" ht="12" customHeight="1">
      <c r="K3492" s="15"/>
    </row>
    <row r="3493" spans="11:11" ht="12" customHeight="1">
      <c r="K3493" s="15"/>
    </row>
    <row r="3494" spans="11:11" ht="12" customHeight="1">
      <c r="K3494" s="15"/>
    </row>
    <row r="3495" spans="11:11" ht="12" customHeight="1">
      <c r="K3495" s="15"/>
    </row>
    <row r="3496" spans="11:11" ht="12" customHeight="1">
      <c r="K3496" s="15"/>
    </row>
    <row r="3497" spans="11:11" ht="12" customHeight="1">
      <c r="K3497" s="15"/>
    </row>
    <row r="3498" spans="11:11" ht="12" customHeight="1">
      <c r="K3498" s="15"/>
    </row>
    <row r="3499" spans="11:11" ht="12" customHeight="1">
      <c r="K3499" s="15"/>
    </row>
    <row r="3500" spans="11:11" ht="12" customHeight="1">
      <c r="K3500" s="15"/>
    </row>
    <row r="3501" spans="11:11" ht="12" customHeight="1">
      <c r="K3501" s="15"/>
    </row>
    <row r="3502" spans="11:11" ht="12" customHeight="1">
      <c r="K3502" s="15"/>
    </row>
    <row r="3503" spans="11:11" ht="12" customHeight="1">
      <c r="K3503" s="15"/>
    </row>
    <row r="3504" spans="11:11" ht="12" customHeight="1">
      <c r="K3504" s="15"/>
    </row>
    <row r="3505" spans="11:11" ht="12" customHeight="1">
      <c r="K3505" s="15"/>
    </row>
    <row r="3506" spans="11:11" ht="12" customHeight="1">
      <c r="K3506" s="15"/>
    </row>
    <row r="3507" spans="11:11" ht="12" customHeight="1">
      <c r="K3507" s="15"/>
    </row>
    <row r="3508" spans="11:11" ht="12" customHeight="1">
      <c r="K3508" s="15"/>
    </row>
    <row r="3509" spans="11:11" ht="12" customHeight="1">
      <c r="K3509" s="15"/>
    </row>
    <row r="3510" spans="11:11" ht="12" customHeight="1">
      <c r="K3510" s="15"/>
    </row>
    <row r="3511" spans="11:11" ht="12" customHeight="1">
      <c r="K3511" s="15"/>
    </row>
    <row r="3512" spans="11:11" ht="12" customHeight="1">
      <c r="K3512" s="15"/>
    </row>
    <row r="3513" spans="11:11" ht="12" customHeight="1">
      <c r="K3513" s="15"/>
    </row>
    <row r="3514" spans="11:11" ht="12" customHeight="1">
      <c r="K3514" s="15"/>
    </row>
    <row r="3515" spans="11:11" ht="12" customHeight="1">
      <c r="K3515" s="15"/>
    </row>
    <row r="3516" spans="11:11" ht="12" customHeight="1">
      <c r="K3516" s="15"/>
    </row>
    <row r="3517" spans="11:11" ht="12" customHeight="1">
      <c r="K3517" s="15"/>
    </row>
    <row r="3518" spans="11:11" ht="12" customHeight="1">
      <c r="K3518" s="15"/>
    </row>
    <row r="3519" spans="11:11" ht="12" customHeight="1">
      <c r="K3519" s="15"/>
    </row>
    <row r="3520" spans="11:11" ht="12" customHeight="1">
      <c r="K3520" s="15"/>
    </row>
    <row r="3521" spans="11:11" ht="12" customHeight="1">
      <c r="K3521" s="15"/>
    </row>
    <row r="3522" spans="11:11" ht="12" customHeight="1">
      <c r="K3522" s="15"/>
    </row>
    <row r="3523" spans="11:11" ht="12" customHeight="1">
      <c r="K3523" s="15"/>
    </row>
    <row r="3524" spans="11:11" ht="12" customHeight="1">
      <c r="K3524" s="15"/>
    </row>
    <row r="3525" spans="11:11" ht="12" customHeight="1">
      <c r="K3525" s="15"/>
    </row>
    <row r="3526" spans="11:11" ht="12" customHeight="1">
      <c r="K3526" s="15"/>
    </row>
    <row r="3527" spans="11:11" ht="12" customHeight="1">
      <c r="K3527" s="15"/>
    </row>
    <row r="3528" spans="11:11" ht="12" customHeight="1">
      <c r="K3528" s="15"/>
    </row>
    <row r="3529" spans="11:11" ht="12" customHeight="1">
      <c r="K3529" s="15"/>
    </row>
    <row r="3530" spans="11:11" ht="12" customHeight="1">
      <c r="K3530" s="15"/>
    </row>
    <row r="3531" spans="11:11" ht="12" customHeight="1">
      <c r="K3531" s="15"/>
    </row>
    <row r="3532" spans="11:11" ht="12" customHeight="1">
      <c r="K3532" s="15"/>
    </row>
    <row r="3533" spans="11:11" ht="12" customHeight="1">
      <c r="K3533" s="15"/>
    </row>
    <row r="3534" spans="11:11" ht="12" customHeight="1">
      <c r="K3534" s="15"/>
    </row>
    <row r="3535" spans="11:11" ht="12" customHeight="1">
      <c r="K3535" s="15"/>
    </row>
    <row r="3536" spans="11:11" ht="12" customHeight="1">
      <c r="K3536" s="15"/>
    </row>
    <row r="3537" spans="11:11" ht="12" customHeight="1">
      <c r="K3537" s="15"/>
    </row>
    <row r="3538" spans="11:11" ht="12" customHeight="1">
      <c r="K3538" s="15"/>
    </row>
    <row r="3539" spans="11:11" ht="12" customHeight="1">
      <c r="K3539" s="15"/>
    </row>
    <row r="3540" spans="11:11" ht="12" customHeight="1">
      <c r="K3540" s="15"/>
    </row>
    <row r="3541" spans="11:11" ht="12" customHeight="1">
      <c r="K3541" s="15"/>
    </row>
    <row r="3542" spans="11:11" ht="12" customHeight="1">
      <c r="K3542" s="15"/>
    </row>
    <row r="3543" spans="11:11" ht="12" customHeight="1">
      <c r="K3543" s="15"/>
    </row>
    <row r="3544" spans="11:11" ht="12" customHeight="1">
      <c r="K3544" s="15"/>
    </row>
    <row r="3545" spans="11:11" ht="12" customHeight="1">
      <c r="K3545" s="15"/>
    </row>
    <row r="3546" spans="11:11" ht="12" customHeight="1">
      <c r="K3546" s="15"/>
    </row>
    <row r="3547" spans="11:11" ht="12" customHeight="1">
      <c r="K3547" s="15"/>
    </row>
    <row r="3548" spans="11:11" ht="12" customHeight="1">
      <c r="K3548" s="15"/>
    </row>
    <row r="3549" spans="11:11" ht="12" customHeight="1">
      <c r="K3549" s="15"/>
    </row>
    <row r="3550" spans="11:11" ht="12" customHeight="1">
      <c r="K3550" s="15"/>
    </row>
    <row r="3551" spans="11:11" ht="12" customHeight="1">
      <c r="K3551" s="15"/>
    </row>
    <row r="3552" spans="11:11" ht="12" customHeight="1">
      <c r="K3552" s="15"/>
    </row>
    <row r="3553" spans="11:11" ht="12" customHeight="1">
      <c r="K3553" s="15"/>
    </row>
    <row r="3554" spans="11:11" ht="12" customHeight="1">
      <c r="K3554" s="15"/>
    </row>
    <row r="3555" spans="11:11" ht="12" customHeight="1">
      <c r="K3555" s="15"/>
    </row>
    <row r="3556" spans="11:11" ht="12" customHeight="1">
      <c r="K3556" s="15"/>
    </row>
    <row r="3557" spans="11:11" ht="12" customHeight="1">
      <c r="K3557" s="15"/>
    </row>
    <row r="3558" spans="11:11" ht="12" customHeight="1">
      <c r="K3558" s="15"/>
    </row>
    <row r="3559" spans="11:11" ht="12" customHeight="1">
      <c r="K3559" s="15"/>
    </row>
    <row r="3560" spans="11:11" ht="12" customHeight="1">
      <c r="K3560" s="15"/>
    </row>
    <row r="3561" spans="11:11" ht="12" customHeight="1">
      <c r="K3561" s="15"/>
    </row>
    <row r="3562" spans="11:11" ht="12" customHeight="1">
      <c r="K3562" s="15"/>
    </row>
    <row r="3563" spans="11:11" ht="12" customHeight="1">
      <c r="K3563" s="15"/>
    </row>
    <row r="3564" spans="11:11" ht="12" customHeight="1">
      <c r="K3564" s="15"/>
    </row>
    <row r="3565" spans="11:11" ht="12" customHeight="1">
      <c r="K3565" s="15"/>
    </row>
    <row r="3566" spans="11:11" ht="12" customHeight="1">
      <c r="K3566" s="15"/>
    </row>
    <row r="3567" spans="11:11" ht="12" customHeight="1">
      <c r="K3567" s="15"/>
    </row>
    <row r="3568" spans="11:11" ht="12" customHeight="1">
      <c r="K3568" s="15"/>
    </row>
    <row r="3569" spans="11:11" ht="12" customHeight="1">
      <c r="K3569" s="15"/>
    </row>
    <row r="3570" spans="11:11" ht="12" customHeight="1">
      <c r="K3570" s="15"/>
    </row>
    <row r="3571" spans="11:11" ht="12" customHeight="1">
      <c r="K3571" s="15"/>
    </row>
    <row r="3572" spans="11:11" ht="12" customHeight="1">
      <c r="K3572" s="15"/>
    </row>
    <row r="3573" spans="11:11" ht="12" customHeight="1">
      <c r="K3573" s="15"/>
    </row>
    <row r="3574" spans="11:11" ht="12" customHeight="1">
      <c r="K3574" s="15"/>
    </row>
    <row r="3575" spans="11:11" ht="12" customHeight="1">
      <c r="K3575" s="15"/>
    </row>
    <row r="3576" spans="11:11" ht="12" customHeight="1">
      <c r="K3576" s="15"/>
    </row>
    <row r="3577" spans="11:11" ht="12" customHeight="1">
      <c r="K3577" s="15"/>
    </row>
    <row r="3578" spans="11:11" ht="12" customHeight="1">
      <c r="K3578" s="15"/>
    </row>
    <row r="3579" spans="11:11" ht="12" customHeight="1">
      <c r="K3579" s="15"/>
    </row>
    <row r="3580" spans="11:11" ht="12" customHeight="1">
      <c r="K3580" s="15"/>
    </row>
    <row r="3581" spans="11:11" ht="12" customHeight="1">
      <c r="K3581" s="15"/>
    </row>
    <row r="3582" spans="11:11" ht="12" customHeight="1">
      <c r="K3582" s="15"/>
    </row>
    <row r="3583" spans="11:11" ht="12" customHeight="1">
      <c r="K3583" s="15"/>
    </row>
    <row r="3584" spans="11:11" ht="12" customHeight="1">
      <c r="K3584" s="15"/>
    </row>
    <row r="3585" spans="11:11" ht="12" customHeight="1">
      <c r="K3585" s="15"/>
    </row>
    <row r="3586" spans="11:11" ht="12" customHeight="1">
      <c r="K3586" s="15"/>
    </row>
    <row r="3587" spans="11:11" ht="12" customHeight="1">
      <c r="K3587" s="15"/>
    </row>
    <row r="3588" spans="11:11" ht="12" customHeight="1">
      <c r="K3588" s="15"/>
    </row>
    <row r="3589" spans="11:11" ht="12" customHeight="1">
      <c r="K3589" s="15"/>
    </row>
    <row r="3590" spans="11:11" ht="12" customHeight="1">
      <c r="K3590" s="15"/>
    </row>
    <row r="3591" spans="11:11" ht="12" customHeight="1">
      <c r="K3591" s="15"/>
    </row>
    <row r="3592" spans="11:11" ht="12" customHeight="1">
      <c r="K3592" s="15"/>
    </row>
    <row r="3593" spans="11:11" ht="12" customHeight="1">
      <c r="K3593" s="15"/>
    </row>
    <row r="3594" spans="11:11" ht="12" customHeight="1">
      <c r="K3594" s="15"/>
    </row>
    <row r="3595" spans="11:11" ht="12" customHeight="1">
      <c r="K3595" s="15"/>
    </row>
    <row r="3596" spans="11:11" ht="12" customHeight="1">
      <c r="K3596" s="15"/>
    </row>
    <row r="3597" spans="11:11" ht="12" customHeight="1">
      <c r="K3597" s="15"/>
    </row>
    <row r="3598" spans="11:11" ht="12" customHeight="1">
      <c r="K3598" s="15"/>
    </row>
    <row r="3599" spans="11:11" ht="12" customHeight="1">
      <c r="K3599" s="15"/>
    </row>
    <row r="3600" spans="11:11" ht="12" customHeight="1">
      <c r="K3600" s="15"/>
    </row>
    <row r="3601" spans="11:11" ht="12" customHeight="1">
      <c r="K3601" s="15"/>
    </row>
    <row r="3602" spans="11:11" ht="12" customHeight="1">
      <c r="K3602" s="15"/>
    </row>
    <row r="3603" spans="11:11" ht="12" customHeight="1">
      <c r="K3603" s="15"/>
    </row>
    <row r="3604" spans="11:11" ht="12" customHeight="1">
      <c r="K3604" s="15"/>
    </row>
    <row r="3605" spans="11:11" ht="12" customHeight="1">
      <c r="K3605" s="15"/>
    </row>
    <row r="3606" spans="11:11" ht="12" customHeight="1">
      <c r="K3606" s="15"/>
    </row>
    <row r="3607" spans="11:11" ht="12" customHeight="1">
      <c r="K3607" s="15"/>
    </row>
    <row r="3608" spans="11:11" ht="12" customHeight="1">
      <c r="K3608" s="15"/>
    </row>
    <row r="3609" spans="11:11" ht="12" customHeight="1">
      <c r="K3609" s="15"/>
    </row>
    <row r="3610" spans="11:11" ht="12" customHeight="1">
      <c r="K3610" s="15"/>
    </row>
    <row r="3611" spans="11:11" ht="12" customHeight="1">
      <c r="K3611" s="15"/>
    </row>
    <row r="3612" spans="11:11" ht="12" customHeight="1">
      <c r="K3612" s="15"/>
    </row>
    <row r="3613" spans="11:11" ht="12" customHeight="1">
      <c r="K3613" s="15"/>
    </row>
    <row r="3614" spans="11:11" ht="12" customHeight="1">
      <c r="K3614" s="15"/>
    </row>
    <row r="3615" spans="11:11" ht="12" customHeight="1">
      <c r="K3615" s="15"/>
    </row>
    <row r="3616" spans="11:11" ht="12" customHeight="1">
      <c r="K3616" s="15"/>
    </row>
    <row r="3617" spans="11:11" ht="12" customHeight="1">
      <c r="K3617" s="15"/>
    </row>
    <row r="3618" spans="11:11" ht="12" customHeight="1">
      <c r="K3618" s="15"/>
    </row>
    <row r="3619" spans="11:11" ht="12" customHeight="1">
      <c r="K3619" s="15"/>
    </row>
    <row r="3620" spans="11:11" ht="12" customHeight="1">
      <c r="K3620" s="15"/>
    </row>
    <row r="3621" spans="11:11" ht="12" customHeight="1">
      <c r="K3621" s="15"/>
    </row>
    <row r="3622" spans="11:11" ht="12" customHeight="1">
      <c r="K3622" s="15"/>
    </row>
    <row r="3623" spans="11:11" ht="12" customHeight="1">
      <c r="K3623" s="15"/>
    </row>
    <row r="3624" spans="11:11" ht="12" customHeight="1">
      <c r="K3624" s="15"/>
    </row>
    <row r="3625" spans="11:11" ht="12" customHeight="1">
      <c r="K3625" s="15"/>
    </row>
    <row r="3626" spans="11:11" ht="12" customHeight="1">
      <c r="K3626" s="15"/>
    </row>
    <row r="3627" spans="11:11" ht="12" customHeight="1">
      <c r="K3627" s="15"/>
    </row>
    <row r="3628" spans="11:11" ht="12" customHeight="1">
      <c r="K3628" s="15"/>
    </row>
    <row r="3629" spans="11:11" ht="12" customHeight="1">
      <c r="K3629" s="15"/>
    </row>
    <row r="3630" spans="11:11" ht="12" customHeight="1">
      <c r="K3630" s="15"/>
    </row>
    <row r="3631" spans="11:11" ht="12" customHeight="1">
      <c r="K3631" s="15"/>
    </row>
    <row r="3632" spans="11:11" ht="12" customHeight="1">
      <c r="K3632" s="15"/>
    </row>
    <row r="3633" spans="11:11" ht="12" customHeight="1">
      <c r="K3633" s="15"/>
    </row>
    <row r="3634" spans="11:11" ht="12" customHeight="1">
      <c r="K3634" s="15"/>
    </row>
    <row r="3635" spans="11:11" ht="12" customHeight="1">
      <c r="K3635" s="15"/>
    </row>
    <row r="3636" spans="11:11" ht="12" customHeight="1">
      <c r="K3636" s="15"/>
    </row>
    <row r="3637" spans="11:11" ht="12" customHeight="1">
      <c r="K3637" s="15"/>
    </row>
    <row r="3638" spans="11:11" ht="12" customHeight="1">
      <c r="K3638" s="15"/>
    </row>
    <row r="3639" spans="11:11" ht="12" customHeight="1">
      <c r="K3639" s="15"/>
    </row>
    <row r="3640" spans="11:11" ht="12" customHeight="1">
      <c r="K3640" s="15"/>
    </row>
    <row r="3641" spans="11:11" ht="12" customHeight="1">
      <c r="K3641" s="15"/>
    </row>
    <row r="3642" spans="11:11" ht="12" customHeight="1">
      <c r="K3642" s="15"/>
    </row>
    <row r="3643" spans="11:11" ht="12" customHeight="1">
      <c r="K3643" s="15"/>
    </row>
    <row r="3644" spans="11:11" ht="12" customHeight="1">
      <c r="K3644" s="15"/>
    </row>
    <row r="3645" spans="11:11" ht="12" customHeight="1">
      <c r="K3645" s="15"/>
    </row>
    <row r="3646" spans="11:11" ht="12" customHeight="1">
      <c r="K3646" s="15"/>
    </row>
    <row r="3647" spans="11:11" ht="12" customHeight="1">
      <c r="K3647" s="15"/>
    </row>
    <row r="3648" spans="11:11" ht="12" customHeight="1">
      <c r="K3648" s="15"/>
    </row>
    <row r="3649" spans="11:11" ht="12" customHeight="1">
      <c r="K3649" s="15"/>
    </row>
    <row r="3650" spans="11:11" ht="12" customHeight="1">
      <c r="K3650" s="15"/>
    </row>
    <row r="3651" spans="11:11" ht="12" customHeight="1">
      <c r="K3651" s="15"/>
    </row>
    <row r="3652" spans="11:11" ht="12" customHeight="1">
      <c r="K3652" s="15"/>
    </row>
    <row r="3653" spans="11:11" ht="12" customHeight="1">
      <c r="K3653" s="15"/>
    </row>
    <row r="3654" spans="11:11" ht="12" customHeight="1">
      <c r="K3654" s="15"/>
    </row>
    <row r="3655" spans="11:11" ht="12" customHeight="1">
      <c r="K3655" s="15"/>
    </row>
    <row r="3656" spans="11:11" ht="12" customHeight="1">
      <c r="K3656" s="15"/>
    </row>
    <row r="3657" spans="11:11" ht="12" customHeight="1">
      <c r="K3657" s="15"/>
    </row>
    <row r="3658" spans="11:11" ht="12" customHeight="1">
      <c r="K3658" s="15"/>
    </row>
    <row r="3659" spans="11:11" ht="12" customHeight="1">
      <c r="K3659" s="15"/>
    </row>
    <row r="3660" spans="11:11" ht="12" customHeight="1">
      <c r="K3660" s="15"/>
    </row>
    <row r="3661" spans="11:11" ht="12" customHeight="1">
      <c r="K3661" s="15"/>
    </row>
    <row r="3662" spans="11:11" ht="12" customHeight="1">
      <c r="K3662" s="15"/>
    </row>
    <row r="3663" spans="11:11" ht="12" customHeight="1">
      <c r="K3663" s="15"/>
    </row>
    <row r="3664" spans="11:11" ht="12" customHeight="1">
      <c r="K3664" s="15"/>
    </row>
    <row r="3665" spans="11:11" ht="12" customHeight="1">
      <c r="K3665" s="15"/>
    </row>
    <row r="3666" spans="11:11" ht="12" customHeight="1">
      <c r="K3666" s="15"/>
    </row>
    <row r="3667" spans="11:11" ht="12" customHeight="1">
      <c r="K3667" s="15"/>
    </row>
    <row r="3668" spans="11:11" ht="12" customHeight="1">
      <c r="K3668" s="15"/>
    </row>
    <row r="3669" spans="11:11" ht="12" customHeight="1">
      <c r="K3669" s="15"/>
    </row>
    <row r="3670" spans="11:11" ht="12" customHeight="1">
      <c r="K3670" s="15"/>
    </row>
    <row r="3671" spans="11:11" ht="12" customHeight="1">
      <c r="K3671" s="15"/>
    </row>
    <row r="3672" spans="11:11" ht="12" customHeight="1">
      <c r="K3672" s="15"/>
    </row>
    <row r="3673" spans="11:11" ht="12" customHeight="1">
      <c r="K3673" s="15"/>
    </row>
    <row r="3674" spans="11:11" ht="12" customHeight="1">
      <c r="K3674" s="15"/>
    </row>
    <row r="3675" spans="11:11" ht="12" customHeight="1">
      <c r="K3675" s="15"/>
    </row>
    <row r="3676" spans="11:11" ht="12" customHeight="1">
      <c r="K3676" s="15"/>
    </row>
    <row r="3677" spans="11:11" ht="12" customHeight="1">
      <c r="K3677" s="15"/>
    </row>
    <row r="3678" spans="11:11" ht="12" customHeight="1">
      <c r="K3678" s="15"/>
    </row>
    <row r="3679" spans="11:11" ht="12" customHeight="1">
      <c r="K3679" s="15"/>
    </row>
    <row r="3680" spans="11:11" ht="12" customHeight="1">
      <c r="K3680" s="15"/>
    </row>
    <row r="3681" spans="11:11" ht="12" customHeight="1">
      <c r="K3681" s="15"/>
    </row>
    <row r="3682" spans="11:11" ht="12" customHeight="1">
      <c r="K3682" s="15"/>
    </row>
    <row r="3683" spans="11:11" ht="12" customHeight="1">
      <c r="K3683" s="15"/>
    </row>
    <row r="3684" spans="11:11" ht="12" customHeight="1">
      <c r="K3684" s="15"/>
    </row>
    <row r="3685" spans="11:11" ht="12" customHeight="1">
      <c r="K3685" s="15"/>
    </row>
    <row r="3686" spans="11:11" ht="12" customHeight="1">
      <c r="K3686" s="15"/>
    </row>
    <row r="3687" spans="11:11" ht="12" customHeight="1">
      <c r="K3687" s="15"/>
    </row>
    <row r="3688" spans="11:11" ht="12" customHeight="1">
      <c r="K3688" s="15"/>
    </row>
    <row r="3689" spans="11:11" ht="12" customHeight="1">
      <c r="K3689" s="15"/>
    </row>
    <row r="3690" spans="11:11" ht="12" customHeight="1">
      <c r="K3690" s="15"/>
    </row>
    <row r="3691" spans="11:11" ht="12" customHeight="1">
      <c r="K3691" s="15"/>
    </row>
    <row r="3692" spans="11:11" ht="12" customHeight="1">
      <c r="K3692" s="15"/>
    </row>
    <row r="3693" spans="11:11" ht="12" customHeight="1">
      <c r="K3693" s="15"/>
    </row>
    <row r="3694" spans="11:11" ht="12" customHeight="1">
      <c r="K3694" s="15"/>
    </row>
    <row r="3695" spans="11:11" ht="12" customHeight="1">
      <c r="K3695" s="15"/>
    </row>
    <row r="3696" spans="11:11" ht="12" customHeight="1">
      <c r="K3696" s="15"/>
    </row>
    <row r="3697" spans="11:11" ht="12" customHeight="1">
      <c r="K3697" s="15"/>
    </row>
    <row r="3698" spans="11:11" ht="12" customHeight="1">
      <c r="K3698" s="15"/>
    </row>
    <row r="3699" spans="11:11" ht="12" customHeight="1">
      <c r="K3699" s="15"/>
    </row>
    <row r="3700" spans="11:11" ht="12" customHeight="1">
      <c r="K3700" s="15"/>
    </row>
    <row r="3701" spans="11:11" ht="12" customHeight="1">
      <c r="K3701" s="15"/>
    </row>
    <row r="3702" spans="11:11" ht="12" customHeight="1">
      <c r="K3702" s="15"/>
    </row>
    <row r="3703" spans="11:11" ht="12" customHeight="1">
      <c r="K3703" s="15"/>
    </row>
    <row r="3704" spans="11:11" ht="12" customHeight="1">
      <c r="K3704" s="15"/>
    </row>
    <row r="3705" spans="11:11" ht="12" customHeight="1">
      <c r="K3705" s="15"/>
    </row>
    <row r="3706" spans="11:11" ht="12" customHeight="1">
      <c r="K3706" s="15"/>
    </row>
    <row r="3707" spans="11:11" ht="12" customHeight="1">
      <c r="K3707" s="15"/>
    </row>
    <row r="3708" spans="11:11" ht="12" customHeight="1">
      <c r="K3708" s="15"/>
    </row>
    <row r="3709" spans="11:11" ht="12" customHeight="1">
      <c r="K3709" s="15"/>
    </row>
    <row r="3710" spans="11:11" ht="12" customHeight="1">
      <c r="K3710" s="15"/>
    </row>
    <row r="3711" spans="11:11" ht="12" customHeight="1">
      <c r="K3711" s="15"/>
    </row>
    <row r="3712" spans="11:11" ht="12" customHeight="1">
      <c r="K3712" s="15"/>
    </row>
    <row r="3713" spans="11:11" ht="12" customHeight="1">
      <c r="K3713" s="15"/>
    </row>
    <row r="3714" spans="11:11" ht="12" customHeight="1">
      <c r="K3714" s="15"/>
    </row>
    <row r="3715" spans="11:11" ht="12" customHeight="1">
      <c r="K3715" s="15"/>
    </row>
    <row r="3716" spans="11:11" ht="12" customHeight="1">
      <c r="K3716" s="15"/>
    </row>
    <row r="3717" spans="11:11" ht="12" customHeight="1">
      <c r="K3717" s="15"/>
    </row>
    <row r="3718" spans="11:11" ht="12" customHeight="1">
      <c r="K3718" s="15"/>
    </row>
    <row r="3719" spans="11:11" ht="12" customHeight="1">
      <c r="K3719" s="15"/>
    </row>
    <row r="3720" spans="11:11" ht="12" customHeight="1">
      <c r="K3720" s="15"/>
    </row>
    <row r="3721" spans="11:11" ht="12" customHeight="1">
      <c r="K3721" s="15"/>
    </row>
    <row r="3722" spans="11:11" ht="12" customHeight="1">
      <c r="K3722" s="15"/>
    </row>
    <row r="3723" spans="11:11" ht="12" customHeight="1">
      <c r="K3723" s="15"/>
    </row>
    <row r="3724" spans="11:11" ht="12" customHeight="1">
      <c r="K3724" s="15"/>
    </row>
    <row r="3725" spans="11:11" ht="12" customHeight="1">
      <c r="K3725" s="15"/>
    </row>
    <row r="3726" spans="11:11" ht="12" customHeight="1">
      <c r="K3726" s="15"/>
    </row>
    <row r="3727" spans="11:11" ht="12" customHeight="1">
      <c r="K3727" s="15"/>
    </row>
    <row r="3728" spans="11:11" ht="12" customHeight="1">
      <c r="K3728" s="15"/>
    </row>
    <row r="3729" spans="11:11" ht="12" customHeight="1">
      <c r="K3729" s="15"/>
    </row>
    <row r="3730" spans="11:11" ht="12" customHeight="1">
      <c r="K3730" s="15"/>
    </row>
    <row r="3731" spans="11:11" ht="12" customHeight="1">
      <c r="K3731" s="15"/>
    </row>
    <row r="3732" spans="11:11" ht="12" customHeight="1">
      <c r="K3732" s="15"/>
    </row>
    <row r="3733" spans="11:11" ht="12" customHeight="1">
      <c r="K3733" s="15"/>
    </row>
    <row r="3734" spans="11:11" ht="12" customHeight="1">
      <c r="K3734" s="15"/>
    </row>
    <row r="3735" spans="11:11" ht="12" customHeight="1">
      <c r="K3735" s="15"/>
    </row>
    <row r="3736" spans="11:11" ht="12" customHeight="1">
      <c r="K3736" s="15"/>
    </row>
    <row r="3737" spans="11:11" ht="12" customHeight="1">
      <c r="K3737" s="15"/>
    </row>
    <row r="3738" spans="11:11" ht="12" customHeight="1">
      <c r="K3738" s="15"/>
    </row>
    <row r="3739" spans="11:11" ht="12" customHeight="1">
      <c r="K3739" s="15"/>
    </row>
    <row r="3740" spans="11:11" ht="12" customHeight="1">
      <c r="K3740" s="15"/>
    </row>
    <row r="3741" spans="11:11" ht="12" customHeight="1">
      <c r="K3741" s="15"/>
    </row>
    <row r="3742" spans="11:11" ht="12" customHeight="1">
      <c r="K3742" s="15"/>
    </row>
    <row r="3743" spans="11:11" ht="12" customHeight="1">
      <c r="K3743" s="15"/>
    </row>
    <row r="3744" spans="11:11" ht="12" customHeight="1">
      <c r="K3744" s="15"/>
    </row>
    <row r="3745" spans="11:11" ht="12" customHeight="1">
      <c r="K3745" s="15"/>
    </row>
    <row r="3746" spans="11:11" ht="12" customHeight="1">
      <c r="K3746" s="15"/>
    </row>
    <row r="3747" spans="11:11" ht="12" customHeight="1">
      <c r="K3747" s="15"/>
    </row>
    <row r="3748" spans="11:11" ht="12" customHeight="1">
      <c r="K3748" s="15"/>
    </row>
    <row r="3749" spans="11:11" ht="12" customHeight="1">
      <c r="K3749" s="15"/>
    </row>
    <row r="3750" spans="11:11" ht="12" customHeight="1">
      <c r="K3750" s="15"/>
    </row>
    <row r="3751" spans="11:11" ht="12" customHeight="1">
      <c r="K3751" s="15"/>
    </row>
    <row r="3752" spans="11:11" ht="12" customHeight="1">
      <c r="K3752" s="15"/>
    </row>
    <row r="3753" spans="11:11" ht="12" customHeight="1">
      <c r="K3753" s="15"/>
    </row>
    <row r="3754" spans="11:11" ht="12" customHeight="1">
      <c r="K3754" s="15"/>
    </row>
    <row r="3755" spans="11:11" ht="12" customHeight="1">
      <c r="K3755" s="15"/>
    </row>
    <row r="3756" spans="11:11" ht="12" customHeight="1">
      <c r="K3756" s="15"/>
    </row>
    <row r="3757" spans="11:11" ht="12" customHeight="1">
      <c r="K3757" s="15"/>
    </row>
    <row r="3758" spans="11:11" ht="12" customHeight="1">
      <c r="K3758" s="15"/>
    </row>
    <row r="3759" spans="11:11" ht="12" customHeight="1">
      <c r="K3759" s="15"/>
    </row>
    <row r="3760" spans="11:11" ht="12" customHeight="1">
      <c r="K3760" s="15"/>
    </row>
    <row r="3761" spans="11:11" ht="12" customHeight="1">
      <c r="K3761" s="15"/>
    </row>
    <row r="3762" spans="11:11" ht="12" customHeight="1">
      <c r="K3762" s="15"/>
    </row>
    <row r="3763" spans="11:11" ht="12" customHeight="1">
      <c r="K3763" s="15"/>
    </row>
    <row r="3764" spans="11:11" ht="12" customHeight="1">
      <c r="K3764" s="15"/>
    </row>
    <row r="3765" spans="11:11" ht="12" customHeight="1">
      <c r="K3765" s="15"/>
    </row>
    <row r="3766" spans="11:11" ht="12" customHeight="1">
      <c r="K3766" s="15"/>
    </row>
    <row r="3767" spans="11:11" ht="12" customHeight="1">
      <c r="K3767" s="15"/>
    </row>
    <row r="3768" spans="11:11" ht="12" customHeight="1">
      <c r="K3768" s="15"/>
    </row>
    <row r="3769" spans="11:11" ht="12" customHeight="1">
      <c r="K3769" s="15"/>
    </row>
    <row r="3770" spans="11:11" ht="12" customHeight="1">
      <c r="K3770" s="15"/>
    </row>
    <row r="3771" spans="11:11" ht="12" customHeight="1">
      <c r="K3771" s="15"/>
    </row>
    <row r="3772" spans="11:11" ht="12" customHeight="1">
      <c r="K3772" s="15"/>
    </row>
    <row r="3773" spans="11:11" ht="12" customHeight="1">
      <c r="K3773" s="15"/>
    </row>
    <row r="3774" spans="11:11" ht="12" customHeight="1">
      <c r="K3774" s="15"/>
    </row>
    <row r="3775" spans="11:11" ht="12" customHeight="1">
      <c r="K3775" s="15"/>
    </row>
    <row r="3776" spans="11:11" ht="12" customHeight="1">
      <c r="K3776" s="15"/>
    </row>
    <row r="3777" spans="11:11" ht="12" customHeight="1">
      <c r="K3777" s="15"/>
    </row>
    <row r="3778" spans="11:11" ht="12" customHeight="1">
      <c r="K3778" s="15"/>
    </row>
    <row r="3779" spans="11:11" ht="12" customHeight="1">
      <c r="K3779" s="15"/>
    </row>
    <row r="3780" spans="11:11" ht="12" customHeight="1">
      <c r="K3780" s="15"/>
    </row>
    <row r="3781" spans="11:11" ht="12" customHeight="1">
      <c r="K3781" s="15"/>
    </row>
    <row r="3782" spans="11:11" ht="12" customHeight="1">
      <c r="K3782" s="15"/>
    </row>
    <row r="3783" spans="11:11" ht="12" customHeight="1">
      <c r="K3783" s="15"/>
    </row>
    <row r="3784" spans="11:11" ht="12" customHeight="1">
      <c r="K3784" s="15"/>
    </row>
    <row r="3785" spans="11:11" ht="12" customHeight="1">
      <c r="K3785" s="15"/>
    </row>
    <row r="3786" spans="11:11" ht="12" customHeight="1">
      <c r="K3786" s="15"/>
    </row>
    <row r="3787" spans="11:11" ht="12" customHeight="1">
      <c r="K3787" s="15"/>
    </row>
    <row r="3788" spans="11:11" ht="12" customHeight="1">
      <c r="K3788" s="15"/>
    </row>
    <row r="3789" spans="11:11" ht="12" customHeight="1">
      <c r="K3789" s="15"/>
    </row>
    <row r="3790" spans="11:11" ht="12" customHeight="1">
      <c r="K3790" s="15"/>
    </row>
    <row r="3791" spans="11:11" ht="12" customHeight="1">
      <c r="K3791" s="15"/>
    </row>
    <row r="3792" spans="11:11" ht="12" customHeight="1">
      <c r="K3792" s="15"/>
    </row>
    <row r="3793" spans="11:11" ht="12" customHeight="1">
      <c r="K3793" s="15"/>
    </row>
    <row r="3794" spans="11:11" ht="12" customHeight="1">
      <c r="K3794" s="15"/>
    </row>
    <row r="3795" spans="11:11" ht="12" customHeight="1">
      <c r="K3795" s="15"/>
    </row>
    <row r="3796" spans="11:11" ht="12" customHeight="1">
      <c r="K3796" s="15"/>
    </row>
    <row r="3797" spans="11:11" ht="12" customHeight="1">
      <c r="K3797" s="15"/>
    </row>
    <row r="3798" spans="11:11" ht="12" customHeight="1">
      <c r="K3798" s="15"/>
    </row>
    <row r="3799" spans="11:11" ht="12" customHeight="1">
      <c r="K3799" s="15"/>
    </row>
    <row r="3800" spans="11:11" ht="12" customHeight="1">
      <c r="K3800" s="15"/>
    </row>
    <row r="3801" spans="11:11" ht="12" customHeight="1">
      <c r="K3801" s="15"/>
    </row>
    <row r="3802" spans="11:11" ht="12" customHeight="1">
      <c r="K3802" s="15"/>
    </row>
    <row r="3803" spans="11:11" ht="12" customHeight="1">
      <c r="K3803" s="15"/>
    </row>
    <row r="3804" spans="11:11" ht="12" customHeight="1">
      <c r="K3804" s="15"/>
    </row>
    <row r="3805" spans="11:11" ht="12" customHeight="1">
      <c r="K3805" s="15"/>
    </row>
    <row r="3806" spans="11:11" ht="12" customHeight="1">
      <c r="K3806" s="15"/>
    </row>
    <row r="3807" spans="11:11" ht="12" customHeight="1">
      <c r="K3807" s="15"/>
    </row>
    <row r="3808" spans="11:11" ht="12" customHeight="1">
      <c r="K3808" s="15"/>
    </row>
    <row r="3809" spans="11:11" ht="12" customHeight="1">
      <c r="K3809" s="15"/>
    </row>
    <row r="3810" spans="11:11" ht="12" customHeight="1">
      <c r="K3810" s="15"/>
    </row>
    <row r="3811" spans="11:11" ht="12" customHeight="1">
      <c r="K3811" s="15"/>
    </row>
    <row r="3812" spans="11:11" ht="12" customHeight="1">
      <c r="K3812" s="15"/>
    </row>
    <row r="3813" spans="11:11" ht="12" customHeight="1">
      <c r="K3813" s="15"/>
    </row>
    <row r="3814" spans="11:11" ht="12" customHeight="1">
      <c r="K3814" s="15"/>
    </row>
    <row r="3815" spans="11:11" ht="12" customHeight="1">
      <c r="K3815" s="15"/>
    </row>
    <row r="3816" spans="11:11" ht="12" customHeight="1">
      <c r="K3816" s="15"/>
    </row>
    <row r="3817" spans="11:11" ht="12" customHeight="1">
      <c r="K3817" s="15"/>
    </row>
    <row r="3818" spans="11:11" ht="12" customHeight="1">
      <c r="K3818" s="15"/>
    </row>
    <row r="3819" spans="11:11" ht="12" customHeight="1">
      <c r="K3819" s="15"/>
    </row>
    <row r="3820" spans="11:11" ht="12" customHeight="1">
      <c r="K3820" s="15"/>
    </row>
    <row r="3821" spans="11:11" ht="12" customHeight="1">
      <c r="K3821" s="15"/>
    </row>
    <row r="3822" spans="11:11" ht="12" customHeight="1">
      <c r="K3822" s="15"/>
    </row>
    <row r="3823" spans="11:11" ht="12" customHeight="1">
      <c r="K3823" s="15"/>
    </row>
    <row r="3824" spans="11:11" ht="12" customHeight="1">
      <c r="K3824" s="15"/>
    </row>
    <row r="3825" spans="11:11" ht="12" customHeight="1">
      <c r="K3825" s="15"/>
    </row>
    <row r="3826" spans="11:11" ht="12" customHeight="1">
      <c r="K3826" s="15"/>
    </row>
    <row r="3827" spans="11:11" ht="12" customHeight="1">
      <c r="K3827" s="15"/>
    </row>
    <row r="3828" spans="11:11" ht="12" customHeight="1">
      <c r="K3828" s="15"/>
    </row>
    <row r="3829" spans="11:11" ht="12" customHeight="1">
      <c r="K3829" s="15"/>
    </row>
    <row r="3830" spans="11:11" ht="12" customHeight="1">
      <c r="K3830" s="15"/>
    </row>
    <row r="3831" spans="11:11" ht="12" customHeight="1">
      <c r="K3831" s="15"/>
    </row>
    <row r="3832" spans="11:11" ht="12" customHeight="1">
      <c r="K3832" s="15"/>
    </row>
    <row r="3833" spans="11:11" ht="12" customHeight="1">
      <c r="K3833" s="15"/>
    </row>
    <row r="3834" spans="11:11" ht="12" customHeight="1">
      <c r="K3834" s="15"/>
    </row>
    <row r="3835" spans="11:11" ht="12" customHeight="1">
      <c r="K3835" s="15"/>
    </row>
    <row r="3836" spans="11:11" ht="12" customHeight="1">
      <c r="K3836" s="15"/>
    </row>
    <row r="3837" spans="11:11" ht="12" customHeight="1">
      <c r="K3837" s="15"/>
    </row>
    <row r="3838" spans="11:11" ht="12" customHeight="1">
      <c r="K3838" s="15"/>
    </row>
    <row r="3839" spans="11:11" ht="12" customHeight="1">
      <c r="K3839" s="15"/>
    </row>
    <row r="3840" spans="11:11" ht="12" customHeight="1">
      <c r="K3840" s="15"/>
    </row>
    <row r="3841" spans="11:11" ht="12" customHeight="1">
      <c r="K3841" s="15"/>
    </row>
    <row r="3842" spans="11:11" ht="12" customHeight="1">
      <c r="K3842" s="15"/>
    </row>
    <row r="3843" spans="11:11" ht="12" customHeight="1">
      <c r="K3843" s="15"/>
    </row>
    <row r="3844" spans="11:11" ht="12" customHeight="1">
      <c r="K3844" s="15"/>
    </row>
    <row r="3845" spans="11:11" ht="12" customHeight="1">
      <c r="K3845" s="15"/>
    </row>
    <row r="3846" spans="11:11" ht="12" customHeight="1">
      <c r="K3846" s="15"/>
    </row>
    <row r="3847" spans="11:11" ht="12" customHeight="1">
      <c r="K3847" s="15"/>
    </row>
    <row r="3848" spans="11:11" ht="12" customHeight="1">
      <c r="K3848" s="15"/>
    </row>
    <row r="3849" spans="11:11" ht="12" customHeight="1">
      <c r="K3849" s="15"/>
    </row>
    <row r="3850" spans="11:11" ht="12" customHeight="1">
      <c r="K3850" s="15"/>
    </row>
    <row r="3851" spans="11:11" ht="12" customHeight="1">
      <c r="K3851" s="15"/>
    </row>
    <row r="3852" spans="11:11" ht="12" customHeight="1">
      <c r="K3852" s="15"/>
    </row>
    <row r="3853" spans="11:11" ht="12" customHeight="1">
      <c r="K3853" s="15"/>
    </row>
    <row r="3854" spans="11:11" ht="12" customHeight="1">
      <c r="K3854" s="15"/>
    </row>
    <row r="3855" spans="11:11" ht="12" customHeight="1">
      <c r="K3855" s="15"/>
    </row>
    <row r="3856" spans="11:11" ht="12" customHeight="1">
      <c r="K3856" s="15"/>
    </row>
    <row r="3857" spans="11:11" ht="12" customHeight="1">
      <c r="K3857" s="15"/>
    </row>
    <row r="3858" spans="11:11" ht="12" customHeight="1">
      <c r="K3858" s="15"/>
    </row>
    <row r="3859" spans="11:11" ht="12" customHeight="1">
      <c r="K3859" s="15"/>
    </row>
    <row r="3860" spans="11:11" ht="12" customHeight="1">
      <c r="K3860" s="15"/>
    </row>
    <row r="3861" spans="11:11" ht="12" customHeight="1">
      <c r="K3861" s="15"/>
    </row>
    <row r="3862" spans="11:11" ht="12" customHeight="1">
      <c r="K3862" s="15"/>
    </row>
    <row r="3863" spans="11:11" ht="12" customHeight="1">
      <c r="K3863" s="15"/>
    </row>
    <row r="3864" spans="11:11" ht="12" customHeight="1">
      <c r="K3864" s="15"/>
    </row>
    <row r="3865" spans="11:11" ht="12" customHeight="1">
      <c r="K3865" s="15"/>
    </row>
    <row r="3866" spans="11:11" ht="12" customHeight="1">
      <c r="K3866" s="15"/>
    </row>
    <row r="3867" spans="11:11" ht="12" customHeight="1">
      <c r="K3867" s="15"/>
    </row>
    <row r="3868" spans="11:11" ht="12" customHeight="1">
      <c r="K3868" s="15"/>
    </row>
    <row r="3869" spans="11:11" ht="12" customHeight="1">
      <c r="K3869" s="15"/>
    </row>
    <row r="3870" spans="11:11" ht="12" customHeight="1">
      <c r="K3870" s="15"/>
    </row>
    <row r="3871" spans="11:11" ht="12" customHeight="1">
      <c r="K3871" s="15"/>
    </row>
    <row r="3872" spans="11:11" ht="12" customHeight="1">
      <c r="K3872" s="15"/>
    </row>
    <row r="3873" spans="11:11" ht="12" customHeight="1">
      <c r="K3873" s="15"/>
    </row>
    <row r="3874" spans="11:11" ht="12" customHeight="1">
      <c r="K3874" s="15"/>
    </row>
    <row r="3875" spans="11:11" ht="12" customHeight="1">
      <c r="K3875" s="15"/>
    </row>
    <row r="3876" spans="11:11" ht="12" customHeight="1">
      <c r="K3876" s="15"/>
    </row>
    <row r="3877" spans="11:11" ht="12" customHeight="1">
      <c r="K3877" s="15"/>
    </row>
    <row r="3878" spans="11:11" ht="12" customHeight="1">
      <c r="K3878" s="15"/>
    </row>
    <row r="3879" spans="11:11" ht="12" customHeight="1">
      <c r="K3879" s="15"/>
    </row>
    <row r="3880" spans="11:11" ht="12" customHeight="1">
      <c r="K3880" s="15"/>
    </row>
    <row r="3881" spans="11:11" ht="12" customHeight="1">
      <c r="K3881" s="15"/>
    </row>
    <row r="3882" spans="11:11" ht="12" customHeight="1">
      <c r="K3882" s="15"/>
    </row>
    <row r="3883" spans="11:11" ht="12" customHeight="1">
      <c r="K3883" s="15"/>
    </row>
    <row r="3884" spans="11:11" ht="12" customHeight="1">
      <c r="K3884" s="15"/>
    </row>
    <row r="3885" spans="11:11" ht="12" customHeight="1">
      <c r="K3885" s="15"/>
    </row>
    <row r="3886" spans="11:11" ht="12" customHeight="1">
      <c r="K3886" s="15"/>
    </row>
    <row r="3887" spans="11:11" ht="12" customHeight="1">
      <c r="K3887" s="15"/>
    </row>
    <row r="3888" spans="11:11" ht="12" customHeight="1">
      <c r="K3888" s="15"/>
    </row>
    <row r="3889" spans="11:11" ht="12" customHeight="1">
      <c r="K3889" s="15"/>
    </row>
    <row r="3890" spans="11:11" ht="12" customHeight="1">
      <c r="K3890" s="15"/>
    </row>
    <row r="3891" spans="11:11" ht="12" customHeight="1">
      <c r="K3891" s="15"/>
    </row>
    <row r="3892" spans="11:11" ht="12" customHeight="1">
      <c r="K3892" s="15"/>
    </row>
    <row r="3893" spans="11:11" ht="12" customHeight="1">
      <c r="K3893" s="15"/>
    </row>
    <row r="3894" spans="11:11" ht="12" customHeight="1">
      <c r="K3894" s="15"/>
    </row>
    <row r="3895" spans="11:11" ht="12" customHeight="1">
      <c r="K3895" s="15"/>
    </row>
    <row r="3896" spans="11:11" ht="12" customHeight="1">
      <c r="K3896" s="15"/>
    </row>
    <row r="3897" spans="11:11" ht="12" customHeight="1">
      <c r="K3897" s="15"/>
    </row>
    <row r="3898" spans="11:11" ht="12" customHeight="1">
      <c r="K3898" s="15"/>
    </row>
    <row r="3899" spans="11:11" ht="12" customHeight="1">
      <c r="K3899" s="15"/>
    </row>
    <row r="3900" spans="11:11" ht="12" customHeight="1">
      <c r="K3900" s="15"/>
    </row>
    <row r="3901" spans="11:11" ht="12" customHeight="1">
      <c r="K3901" s="15"/>
    </row>
    <row r="3902" spans="11:11" ht="12" customHeight="1">
      <c r="K3902" s="15"/>
    </row>
    <row r="3903" spans="11:11" ht="12" customHeight="1">
      <c r="K3903" s="15"/>
    </row>
    <row r="3904" spans="11:11" ht="12" customHeight="1">
      <c r="K3904" s="15"/>
    </row>
    <row r="3905" spans="11:11" ht="12" customHeight="1">
      <c r="K3905" s="15"/>
    </row>
    <row r="3906" spans="11:11" ht="12" customHeight="1">
      <c r="K3906" s="15"/>
    </row>
    <row r="3907" spans="11:11" ht="12" customHeight="1">
      <c r="K3907" s="15"/>
    </row>
    <row r="3908" spans="11:11" ht="12" customHeight="1">
      <c r="K3908" s="15"/>
    </row>
    <row r="3909" spans="11:11" ht="12" customHeight="1">
      <c r="K3909" s="15"/>
    </row>
    <row r="3910" spans="11:11" ht="12" customHeight="1">
      <c r="K3910" s="15"/>
    </row>
    <row r="3911" spans="11:11" ht="12" customHeight="1">
      <c r="K3911" s="15"/>
    </row>
    <row r="3912" spans="11:11" ht="12" customHeight="1">
      <c r="K3912" s="15"/>
    </row>
    <row r="3913" spans="11:11" ht="12" customHeight="1">
      <c r="K3913" s="15"/>
    </row>
    <row r="3914" spans="11:11" ht="12" customHeight="1">
      <c r="K3914" s="15"/>
    </row>
    <row r="3915" spans="11:11" ht="12" customHeight="1">
      <c r="K3915" s="15"/>
    </row>
    <row r="3916" spans="11:11" ht="12" customHeight="1">
      <c r="K3916" s="15"/>
    </row>
    <row r="3917" spans="11:11" ht="12" customHeight="1">
      <c r="K3917" s="15"/>
    </row>
    <row r="3918" spans="11:11" ht="12" customHeight="1">
      <c r="K3918" s="15"/>
    </row>
    <row r="3919" spans="11:11" ht="12" customHeight="1">
      <c r="K3919" s="15"/>
    </row>
    <row r="3920" spans="11:11" ht="12" customHeight="1">
      <c r="K3920" s="15"/>
    </row>
    <row r="3921" spans="11:11" ht="12" customHeight="1">
      <c r="K3921" s="15"/>
    </row>
    <row r="3922" spans="11:11" ht="12" customHeight="1">
      <c r="K3922" s="15"/>
    </row>
    <row r="3923" spans="11:11" ht="12" customHeight="1">
      <c r="K3923" s="15"/>
    </row>
    <row r="3924" spans="11:11" ht="12" customHeight="1">
      <c r="K3924" s="15"/>
    </row>
    <row r="3925" spans="11:11" ht="12" customHeight="1">
      <c r="K3925" s="15"/>
    </row>
    <row r="3926" spans="11:11" ht="12" customHeight="1">
      <c r="K3926" s="15"/>
    </row>
    <row r="3927" spans="11:11" ht="12" customHeight="1">
      <c r="K3927" s="15"/>
    </row>
    <row r="3928" spans="11:11" ht="12" customHeight="1">
      <c r="K3928" s="15"/>
    </row>
    <row r="3929" spans="11:11" ht="12" customHeight="1">
      <c r="K3929" s="15"/>
    </row>
    <row r="3930" spans="11:11" ht="12" customHeight="1">
      <c r="K3930" s="15"/>
    </row>
    <row r="3931" spans="11:11" ht="12" customHeight="1">
      <c r="K3931" s="15"/>
    </row>
    <row r="3932" spans="11:11" ht="12" customHeight="1">
      <c r="K3932" s="15"/>
    </row>
    <row r="3933" spans="11:11" ht="12" customHeight="1">
      <c r="K3933" s="15"/>
    </row>
    <row r="3934" spans="11:11" ht="12" customHeight="1">
      <c r="K3934" s="15"/>
    </row>
    <row r="3935" spans="11:11" ht="12" customHeight="1">
      <c r="K3935" s="15"/>
    </row>
    <row r="3936" spans="11:11" ht="12" customHeight="1">
      <c r="K3936" s="15"/>
    </row>
    <row r="3937" spans="11:11" ht="12" customHeight="1">
      <c r="K3937" s="15"/>
    </row>
    <row r="3938" spans="11:11" ht="12" customHeight="1">
      <c r="K3938" s="15"/>
    </row>
    <row r="3939" spans="11:11" ht="12" customHeight="1">
      <c r="K3939" s="15"/>
    </row>
    <row r="3940" spans="11:11" ht="12" customHeight="1">
      <c r="K3940" s="15"/>
    </row>
    <row r="3941" spans="11:11" ht="12" customHeight="1">
      <c r="K3941" s="15"/>
    </row>
    <row r="3942" spans="11:11" ht="12" customHeight="1">
      <c r="K3942" s="15"/>
    </row>
    <row r="3943" spans="11:11" ht="12" customHeight="1">
      <c r="K3943" s="15"/>
    </row>
    <row r="3944" spans="11:11" ht="12" customHeight="1">
      <c r="K3944" s="15"/>
    </row>
    <row r="3945" spans="11:11" ht="12" customHeight="1">
      <c r="K3945" s="15"/>
    </row>
    <row r="3946" spans="11:11" ht="12" customHeight="1">
      <c r="K3946" s="15"/>
    </row>
    <row r="3947" spans="11:11" ht="12" customHeight="1">
      <c r="K3947" s="15"/>
    </row>
    <row r="3948" spans="11:11" ht="12" customHeight="1">
      <c r="K3948" s="15"/>
    </row>
    <row r="3949" spans="11:11" ht="12" customHeight="1">
      <c r="K3949" s="15"/>
    </row>
    <row r="3950" spans="11:11" ht="12" customHeight="1">
      <c r="K3950" s="15"/>
    </row>
    <row r="3951" spans="11:11" ht="12" customHeight="1">
      <c r="K3951" s="15"/>
    </row>
    <row r="3952" spans="11:11" ht="12" customHeight="1">
      <c r="K3952" s="15"/>
    </row>
    <row r="3953" spans="11:11" ht="12" customHeight="1">
      <c r="K3953" s="15"/>
    </row>
    <row r="3954" spans="11:11" ht="12" customHeight="1">
      <c r="K3954" s="15"/>
    </row>
    <row r="3955" spans="11:11" ht="12" customHeight="1">
      <c r="K3955" s="15"/>
    </row>
    <row r="3956" spans="11:11" ht="12" customHeight="1">
      <c r="K3956" s="15"/>
    </row>
    <row r="3957" spans="11:11" ht="12" customHeight="1">
      <c r="K3957" s="15"/>
    </row>
    <row r="3958" spans="11:11" ht="12" customHeight="1">
      <c r="K3958" s="15"/>
    </row>
    <row r="3959" spans="11:11" ht="12" customHeight="1">
      <c r="K3959" s="15"/>
    </row>
    <row r="3960" spans="11:11" ht="12" customHeight="1">
      <c r="K3960" s="15"/>
    </row>
    <row r="3961" spans="11:11" ht="12" customHeight="1">
      <c r="K3961" s="15"/>
    </row>
    <row r="3962" spans="11:11" ht="12" customHeight="1">
      <c r="K3962" s="15"/>
    </row>
    <row r="3963" spans="11:11" ht="12" customHeight="1">
      <c r="K3963" s="15"/>
    </row>
    <row r="3964" spans="11:11" ht="12" customHeight="1">
      <c r="K3964" s="15"/>
    </row>
    <row r="3965" spans="11:11" ht="12" customHeight="1">
      <c r="K3965" s="15"/>
    </row>
    <row r="3966" spans="11:11" ht="12" customHeight="1">
      <c r="K3966" s="15"/>
    </row>
    <row r="3967" spans="11:11" ht="12" customHeight="1">
      <c r="K3967" s="15"/>
    </row>
    <row r="3968" spans="11:11" ht="12" customHeight="1">
      <c r="K3968" s="15"/>
    </row>
    <row r="3969" spans="11:11" ht="12" customHeight="1">
      <c r="K3969" s="15"/>
    </row>
    <row r="3970" spans="11:11" ht="12" customHeight="1">
      <c r="K3970" s="15"/>
    </row>
    <row r="3971" spans="11:11" ht="12" customHeight="1">
      <c r="K3971" s="15"/>
    </row>
    <row r="3972" spans="11:11" ht="12" customHeight="1">
      <c r="K3972" s="15"/>
    </row>
    <row r="3973" spans="11:11" ht="12" customHeight="1">
      <c r="K3973" s="15"/>
    </row>
    <row r="3974" spans="11:11" ht="12" customHeight="1">
      <c r="K3974" s="15"/>
    </row>
    <row r="3975" spans="11:11" ht="12" customHeight="1">
      <c r="K3975" s="15"/>
    </row>
    <row r="3976" spans="11:11" ht="12" customHeight="1">
      <c r="K3976" s="15"/>
    </row>
    <row r="3977" spans="11:11" ht="12" customHeight="1">
      <c r="K3977" s="15"/>
    </row>
    <row r="3978" spans="11:11" ht="12" customHeight="1">
      <c r="K3978" s="15"/>
    </row>
    <row r="3979" spans="11:11" ht="12" customHeight="1">
      <c r="K3979" s="15"/>
    </row>
    <row r="3980" spans="11:11" ht="12" customHeight="1">
      <c r="K3980" s="15"/>
    </row>
    <row r="3981" spans="11:11" ht="12" customHeight="1">
      <c r="K3981" s="15"/>
    </row>
    <row r="3982" spans="11:11" ht="12" customHeight="1">
      <c r="K3982" s="15"/>
    </row>
    <row r="3983" spans="11:11" ht="12" customHeight="1">
      <c r="K3983" s="15"/>
    </row>
    <row r="3984" spans="11:11" ht="12" customHeight="1">
      <c r="K3984" s="15"/>
    </row>
    <row r="3985" spans="11:11" ht="12" customHeight="1">
      <c r="K3985" s="15"/>
    </row>
    <row r="3986" spans="11:11" ht="12" customHeight="1">
      <c r="K3986" s="15"/>
    </row>
    <row r="3987" spans="11:11" ht="12" customHeight="1">
      <c r="K3987" s="15"/>
    </row>
    <row r="3988" spans="11:11" ht="12" customHeight="1">
      <c r="K3988" s="15"/>
    </row>
    <row r="3989" spans="11:11" ht="12" customHeight="1">
      <c r="K3989" s="15"/>
    </row>
    <row r="3990" spans="11:11" ht="12" customHeight="1">
      <c r="K3990" s="15"/>
    </row>
    <row r="3991" spans="11:11" ht="12" customHeight="1">
      <c r="K3991" s="15"/>
    </row>
    <row r="3992" spans="11:11" ht="12" customHeight="1">
      <c r="K3992" s="15"/>
    </row>
    <row r="3993" spans="11:11" ht="12" customHeight="1">
      <c r="K3993" s="15"/>
    </row>
    <row r="3994" spans="11:11" ht="12" customHeight="1">
      <c r="K3994" s="15"/>
    </row>
    <row r="3995" spans="11:11" ht="12" customHeight="1">
      <c r="K3995" s="15"/>
    </row>
    <row r="3996" spans="11:11" ht="12" customHeight="1">
      <c r="K3996" s="15"/>
    </row>
    <row r="3997" spans="11:11" ht="12" customHeight="1">
      <c r="K3997" s="15"/>
    </row>
    <row r="3998" spans="11:11" ht="12" customHeight="1">
      <c r="K3998" s="15"/>
    </row>
    <row r="3999" spans="11:11" ht="12" customHeight="1">
      <c r="K3999" s="15"/>
    </row>
    <row r="4000" spans="11:11" ht="12" customHeight="1">
      <c r="K4000" s="15"/>
    </row>
    <row r="4001" spans="11:11" ht="12" customHeight="1">
      <c r="K4001" s="15"/>
    </row>
    <row r="4002" spans="11:11" ht="12" customHeight="1">
      <c r="K4002" s="15"/>
    </row>
    <row r="4003" spans="11:11" ht="12" customHeight="1">
      <c r="K4003" s="15"/>
    </row>
    <row r="4004" spans="11:11" ht="12" customHeight="1">
      <c r="K4004" s="15"/>
    </row>
    <row r="4005" spans="11:11" ht="12" customHeight="1">
      <c r="K4005" s="15"/>
    </row>
    <row r="4006" spans="11:11" ht="12" customHeight="1">
      <c r="K4006" s="15"/>
    </row>
    <row r="4007" spans="11:11" ht="12" customHeight="1">
      <c r="K4007" s="15"/>
    </row>
    <row r="4008" spans="11:11" ht="12" customHeight="1">
      <c r="K4008" s="15"/>
    </row>
    <row r="4009" spans="11:11" ht="12" customHeight="1">
      <c r="K4009" s="15"/>
    </row>
    <row r="4010" spans="11:11" ht="12" customHeight="1">
      <c r="K4010" s="15"/>
    </row>
    <row r="4011" spans="11:11" ht="12" customHeight="1">
      <c r="K4011" s="15"/>
    </row>
    <row r="4012" spans="11:11" ht="12" customHeight="1">
      <c r="K4012" s="15"/>
    </row>
    <row r="4013" spans="11:11" ht="12" customHeight="1">
      <c r="K4013" s="15"/>
    </row>
    <row r="4014" spans="11:11" ht="12" customHeight="1">
      <c r="K4014" s="15"/>
    </row>
    <row r="4015" spans="11:11" ht="12" customHeight="1">
      <c r="K4015" s="15"/>
    </row>
    <row r="4016" spans="11:11" ht="12" customHeight="1">
      <c r="K4016" s="15"/>
    </row>
    <row r="4017" spans="11:11" ht="12" customHeight="1">
      <c r="K4017" s="15"/>
    </row>
    <row r="4018" spans="11:11" ht="12" customHeight="1">
      <c r="K4018" s="15"/>
    </row>
    <row r="4019" spans="11:11" ht="12" customHeight="1">
      <c r="K4019" s="15"/>
    </row>
    <row r="4020" spans="11:11" ht="12" customHeight="1">
      <c r="K4020" s="15"/>
    </row>
    <row r="4021" spans="11:11" ht="12" customHeight="1">
      <c r="K4021" s="15"/>
    </row>
    <row r="4022" spans="11:11" ht="12" customHeight="1">
      <c r="K4022" s="15"/>
    </row>
    <row r="4023" spans="11:11" ht="12" customHeight="1">
      <c r="K4023" s="15"/>
    </row>
    <row r="4024" spans="11:11" ht="12" customHeight="1">
      <c r="K4024" s="15"/>
    </row>
    <row r="4025" spans="11:11" ht="12" customHeight="1">
      <c r="K4025" s="15"/>
    </row>
    <row r="4026" spans="11:11" ht="12" customHeight="1">
      <c r="K4026" s="15"/>
    </row>
    <row r="4027" spans="11:11" ht="12" customHeight="1">
      <c r="K4027" s="15"/>
    </row>
    <row r="4028" spans="11:11" ht="12" customHeight="1">
      <c r="K4028" s="15"/>
    </row>
    <row r="4029" spans="11:11" ht="12" customHeight="1">
      <c r="K4029" s="15"/>
    </row>
    <row r="4030" spans="11:11" ht="12" customHeight="1">
      <c r="K4030" s="15"/>
    </row>
    <row r="4031" spans="11:11" ht="12" customHeight="1">
      <c r="K4031" s="15"/>
    </row>
    <row r="4032" spans="11:11" ht="12" customHeight="1">
      <c r="K4032" s="15"/>
    </row>
    <row r="4033" spans="11:11" ht="12" customHeight="1">
      <c r="K4033" s="15"/>
    </row>
    <row r="4034" spans="11:11" ht="12" customHeight="1">
      <c r="K4034" s="15"/>
    </row>
    <row r="4035" spans="11:11" ht="12" customHeight="1">
      <c r="K4035" s="15"/>
    </row>
    <row r="4036" spans="11:11" ht="12" customHeight="1">
      <c r="K4036" s="15"/>
    </row>
    <row r="4037" spans="11:11" ht="12" customHeight="1">
      <c r="K4037" s="15"/>
    </row>
    <row r="4038" spans="11:11" ht="12" customHeight="1">
      <c r="K4038" s="15"/>
    </row>
    <row r="4039" spans="11:11" ht="12" customHeight="1">
      <c r="K4039" s="15"/>
    </row>
    <row r="4040" spans="11:11" ht="12" customHeight="1">
      <c r="K4040" s="15"/>
    </row>
    <row r="4041" spans="11:11" ht="12" customHeight="1">
      <c r="K4041" s="15"/>
    </row>
    <row r="4042" spans="11:11" ht="12" customHeight="1">
      <c r="K4042" s="15"/>
    </row>
    <row r="4043" spans="11:11" ht="12" customHeight="1">
      <c r="K4043" s="15"/>
    </row>
    <row r="4044" spans="11:11" ht="12" customHeight="1">
      <c r="K4044" s="15"/>
    </row>
    <row r="4045" spans="11:11" ht="12" customHeight="1">
      <c r="K4045" s="15"/>
    </row>
    <row r="4046" spans="11:11" ht="12" customHeight="1">
      <c r="K4046" s="15"/>
    </row>
    <row r="4047" spans="11:11" ht="12" customHeight="1">
      <c r="K4047" s="15"/>
    </row>
    <row r="4048" spans="11:11" ht="12" customHeight="1">
      <c r="K4048" s="15"/>
    </row>
    <row r="4049" spans="11:11" ht="12" customHeight="1">
      <c r="K4049" s="15"/>
    </row>
    <row r="4050" spans="11:11" ht="12" customHeight="1">
      <c r="K4050" s="15"/>
    </row>
    <row r="4051" spans="11:11" ht="12" customHeight="1">
      <c r="K4051" s="15"/>
    </row>
    <row r="4052" spans="11:11" ht="12" customHeight="1">
      <c r="K4052" s="15"/>
    </row>
    <row r="4053" spans="11:11" ht="12" customHeight="1">
      <c r="K4053" s="15"/>
    </row>
    <row r="4054" spans="11:11" ht="12" customHeight="1">
      <c r="K4054" s="15"/>
    </row>
    <row r="4055" spans="11:11" ht="12" customHeight="1">
      <c r="K4055" s="15"/>
    </row>
    <row r="4056" spans="11:11" ht="12" customHeight="1">
      <c r="K4056" s="15"/>
    </row>
    <row r="4057" spans="11:11" ht="12" customHeight="1">
      <c r="K4057" s="15"/>
    </row>
    <row r="4058" spans="11:11" ht="12" customHeight="1">
      <c r="K4058" s="15"/>
    </row>
    <row r="4059" spans="11:11" ht="12" customHeight="1">
      <c r="K4059" s="15"/>
    </row>
    <row r="4060" spans="11:11" ht="12" customHeight="1">
      <c r="K4060" s="15"/>
    </row>
    <row r="4061" spans="11:11" ht="12" customHeight="1">
      <c r="K4061" s="15"/>
    </row>
    <row r="4062" spans="11:11" ht="12" customHeight="1">
      <c r="K4062" s="15"/>
    </row>
    <row r="4063" spans="11:11" ht="12" customHeight="1">
      <c r="K4063" s="15"/>
    </row>
    <row r="4064" spans="11:11" ht="12" customHeight="1">
      <c r="K4064" s="15"/>
    </row>
    <row r="4065" spans="11:11" ht="12" customHeight="1">
      <c r="K4065" s="15"/>
    </row>
    <row r="4066" spans="11:11" ht="12" customHeight="1">
      <c r="K4066" s="15"/>
    </row>
    <row r="4067" spans="11:11" ht="12" customHeight="1">
      <c r="K4067" s="15"/>
    </row>
    <row r="4068" spans="11:11" ht="12" customHeight="1">
      <c r="K4068" s="15"/>
    </row>
    <row r="4069" spans="11:11" ht="12" customHeight="1">
      <c r="K4069" s="15"/>
    </row>
  </sheetData>
  <sheetProtection algorithmName="SHA-512" hashValue="LdJfoB5ehBvB5KIPUWXHYWY5JMWY+dcDYHfB+yVZ2OZO0hM3nWymZLnNfkcaJwsrADr+xoYN2pRow7vKnY+SZA==" saltValue="MnoE8Au8laFSPjVm1010JA==" spinCount="100000" sheet="1" objects="1" scenarios="1"/>
  <mergeCells count="12">
    <mergeCell ref="G78:J78"/>
    <mergeCell ref="A1:E4"/>
    <mergeCell ref="O74:P74"/>
    <mergeCell ref="P12:Q12"/>
    <mergeCell ref="O3:Q3"/>
    <mergeCell ref="O5:Q5"/>
    <mergeCell ref="O1:Q2"/>
    <mergeCell ref="O4:Q4"/>
    <mergeCell ref="O6:Q6"/>
    <mergeCell ref="O7:Q7"/>
    <mergeCell ref="O10:P10"/>
    <mergeCell ref="O8:Q8"/>
  </mergeCells>
  <phoneticPr fontId="2" type="noConversion"/>
  <dataValidations count="1">
    <dataValidation type="list" allowBlank="1" showInputMessage="1" showErrorMessage="1" sqref="P75" xr:uid="{00000000-0002-0000-0600-000000000000}">
      <formula1>Modules</formula1>
    </dataValidation>
  </dataValidations>
  <printOptions horizontalCentered="1" verticalCentered="1"/>
  <pageMargins left="0.25" right="0.44" top="7.0000000000000007E-2" bottom="0.02" header="0.5" footer="0.5"/>
  <pageSetup scale="91" orientation="portrait" horizontalDpi="300" verticalDpi="300"/>
  <headerFooter alignWithMargins="0"/>
  <ignoredErrors>
    <ignoredError sqref="L15:L74 K74 P61:U61 P60:T60 D71 K8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F6AFD-810F-4C7A-9BF9-3EF8E21DF6B4}">
  <sheetPr>
    <pageSetUpPr fitToPage="1"/>
  </sheetPr>
  <dimension ref="A1:U4044"/>
  <sheetViews>
    <sheetView showGridLines="0" showZeros="0" zoomScaleNormal="100" workbookViewId="0">
      <selection activeCell="D11" sqref="D11"/>
    </sheetView>
  </sheetViews>
  <sheetFormatPr defaultColWidth="10.7109375" defaultRowHeight="12" customHeight="1"/>
  <cols>
    <col min="1" max="1" width="3" style="27" customWidth="1"/>
    <col min="2" max="2" width="2.28515625" style="15" customWidth="1"/>
    <col min="3" max="3" width="1.7109375" style="15" customWidth="1"/>
    <col min="4" max="4" width="20.7109375" style="113" customWidth="1"/>
    <col min="5" max="5" width="2.7109375" style="113" customWidth="1"/>
    <col min="6" max="6" width="12.5703125" style="113" customWidth="1"/>
    <col min="7" max="7" width="13.28515625" style="15" customWidth="1"/>
    <col min="8" max="9" width="5.140625" style="15" customWidth="1"/>
    <col min="10" max="10" width="5.140625" style="24" customWidth="1"/>
    <col min="11" max="11" width="13.42578125" style="153" bestFit="1" customWidth="1"/>
    <col min="12" max="13" width="3.5703125" style="15" customWidth="1"/>
    <col min="14" max="14" width="4" style="15" customWidth="1"/>
    <col min="15" max="15" width="25.42578125" style="120" bestFit="1" customWidth="1"/>
    <col min="16" max="21" width="10.7109375" style="15" customWidth="1"/>
    <col min="22" max="16384" width="10.7109375" style="15"/>
  </cols>
  <sheetData>
    <row r="1" spans="1:18" s="21" customFormat="1" ht="12" customHeight="1">
      <c r="A1" s="656" t="s">
        <v>42</v>
      </c>
      <c r="B1" s="656"/>
      <c r="C1" s="656"/>
      <c r="D1" s="656"/>
      <c r="E1" s="656"/>
      <c r="F1" s="158"/>
      <c r="J1" s="159"/>
      <c r="O1" s="650" t="s">
        <v>12</v>
      </c>
      <c r="P1" s="651"/>
      <c r="Q1" s="652"/>
    </row>
    <row r="2" spans="1:18" ht="12" customHeight="1">
      <c r="A2" s="657"/>
      <c r="B2" s="657"/>
      <c r="C2" s="657"/>
      <c r="D2" s="657"/>
      <c r="E2" s="657"/>
      <c r="G2" s="114"/>
      <c r="K2" s="15"/>
      <c r="O2" s="653"/>
      <c r="P2" s="654"/>
      <c r="Q2" s="655"/>
    </row>
    <row r="3" spans="1:18" ht="11.25">
      <c r="A3" s="657"/>
      <c r="B3" s="657"/>
      <c r="C3" s="657"/>
      <c r="D3" s="657"/>
      <c r="E3" s="657"/>
      <c r="G3" s="114" t="s">
        <v>276</v>
      </c>
      <c r="K3" s="15"/>
      <c r="O3" s="659" t="s">
        <v>218</v>
      </c>
      <c r="P3" s="660"/>
      <c r="Q3" s="661"/>
    </row>
    <row r="4" spans="1:18" ht="12" customHeight="1">
      <c r="A4" s="657"/>
      <c r="B4" s="657"/>
      <c r="C4" s="657"/>
      <c r="D4" s="657"/>
      <c r="E4" s="657"/>
      <c r="G4" s="40"/>
      <c r="K4" s="15"/>
      <c r="O4" s="684" t="s">
        <v>280</v>
      </c>
      <c r="P4" s="685"/>
      <c r="Q4" s="686"/>
    </row>
    <row r="5" spans="1:18" ht="12" customHeight="1" thickBot="1">
      <c r="K5" s="15"/>
      <c r="O5" s="687" t="s">
        <v>224</v>
      </c>
      <c r="P5" s="688"/>
      <c r="Q5" s="689"/>
    </row>
    <row r="6" spans="1:18" ht="12" customHeight="1" thickBot="1">
      <c r="G6" s="114" t="s">
        <v>47</v>
      </c>
      <c r="K6" s="15"/>
      <c r="O6" s="682"/>
      <c r="P6" s="683"/>
      <c r="Q6" s="683"/>
    </row>
    <row r="7" spans="1:18" ht="12" customHeight="1" thickBot="1">
      <c r="A7" s="256" t="s">
        <v>50</v>
      </c>
      <c r="B7" s="257"/>
      <c r="C7" s="257"/>
      <c r="D7" s="261"/>
      <c r="E7" s="116"/>
      <c r="F7" s="116"/>
      <c r="G7" s="116"/>
      <c r="H7" s="117"/>
      <c r="I7" s="118"/>
      <c r="J7" s="118"/>
      <c r="K7" s="450" t="s">
        <v>41</v>
      </c>
      <c r="L7" s="114"/>
      <c r="M7" s="114"/>
      <c r="O7" s="676"/>
      <c r="P7" s="676"/>
      <c r="Q7" s="677"/>
    </row>
    <row r="8" spans="1:18" ht="12" customHeight="1">
      <c r="A8" s="9"/>
      <c r="B8" s="10"/>
      <c r="C8" s="10"/>
      <c r="D8" s="31" t="s">
        <v>150</v>
      </c>
      <c r="E8" s="10"/>
      <c r="F8" s="10"/>
      <c r="G8" s="10"/>
      <c r="H8" s="12"/>
      <c r="I8" s="13"/>
      <c r="J8" s="10"/>
      <c r="K8" s="107">
        <f>'YR 1'!K8</f>
        <v>0</v>
      </c>
      <c r="L8" s="41"/>
      <c r="M8" s="41"/>
    </row>
    <row r="9" spans="1:18" ht="12" customHeight="1" thickBot="1">
      <c r="A9" s="15"/>
      <c r="D9" s="17"/>
      <c r="E9" s="17"/>
      <c r="F9" s="17"/>
      <c r="G9" s="17"/>
      <c r="H9" s="121"/>
      <c r="I9" s="122"/>
      <c r="J9" s="41"/>
      <c r="K9" s="452" t="s">
        <v>52</v>
      </c>
      <c r="L9" s="26"/>
      <c r="M9" s="26"/>
    </row>
    <row r="10" spans="1:18" ht="12" customHeight="1" thickBot="1">
      <c r="A10" s="256" t="s">
        <v>51</v>
      </c>
      <c r="B10" s="257"/>
      <c r="C10" s="257"/>
      <c r="D10" s="258"/>
      <c r="E10" s="260"/>
      <c r="F10" s="261"/>
      <c r="G10" s="17"/>
      <c r="H10" s="18"/>
      <c r="I10" s="18"/>
      <c r="J10" s="15" t="s">
        <v>7</v>
      </c>
      <c r="K10" s="110"/>
      <c r="O10" s="682"/>
      <c r="P10" s="679"/>
      <c r="Q10" s="177"/>
    </row>
    <row r="11" spans="1:18" ht="12" customHeight="1" thickBot="1">
      <c r="D11" s="249">
        <f>'YR 5'!D11</f>
        <v>0</v>
      </c>
      <c r="E11" s="17"/>
      <c r="F11" s="17"/>
      <c r="G11" s="17"/>
      <c r="H11" s="13"/>
      <c r="I11" s="13"/>
      <c r="J11" s="32" t="s">
        <v>40</v>
      </c>
      <c r="K11" s="110"/>
    </row>
    <row r="12" spans="1:18" ht="12" customHeight="1" thickBot="1">
      <c r="A12" s="256" t="s">
        <v>53</v>
      </c>
      <c r="B12" s="257"/>
      <c r="C12" s="257"/>
      <c r="D12" s="258"/>
      <c r="E12" s="258"/>
      <c r="F12" s="258"/>
      <c r="G12" s="259"/>
      <c r="H12" s="216"/>
      <c r="I12" s="40" t="s">
        <v>14</v>
      </c>
      <c r="J12" s="124"/>
      <c r="K12" s="125"/>
      <c r="L12" s="41"/>
      <c r="M12" s="41"/>
      <c r="P12" s="692"/>
      <c r="Q12" s="692"/>
    </row>
    <row r="13" spans="1:18" ht="12" customHeight="1" thickBot="1">
      <c r="D13" s="26"/>
      <c r="E13" s="26"/>
      <c r="F13" s="26"/>
      <c r="G13" s="26"/>
      <c r="H13" s="126"/>
      <c r="I13" s="127" t="s">
        <v>54</v>
      </c>
      <c r="J13" s="32"/>
      <c r="K13" s="128" t="s">
        <v>275</v>
      </c>
      <c r="L13" s="40"/>
      <c r="M13" s="40"/>
      <c r="P13" s="114" t="s">
        <v>36</v>
      </c>
      <c r="Q13" s="114" t="s">
        <v>8</v>
      </c>
    </row>
    <row r="14" spans="1:18" ht="12" customHeight="1" thickBot="1">
      <c r="B14" s="10"/>
      <c r="C14" s="10"/>
      <c r="D14" s="255" t="s">
        <v>233</v>
      </c>
      <c r="E14" s="35"/>
      <c r="F14" s="35"/>
      <c r="G14" s="35"/>
      <c r="H14" s="129" t="s">
        <v>56</v>
      </c>
      <c r="I14" s="130" t="s">
        <v>57</v>
      </c>
      <c r="J14" s="130" t="s">
        <v>58</v>
      </c>
      <c r="K14" s="131"/>
      <c r="L14" s="40"/>
      <c r="M14" s="40"/>
      <c r="P14" s="114" t="s">
        <v>59</v>
      </c>
      <c r="Q14" s="114" t="s">
        <v>9</v>
      </c>
      <c r="R14" s="16" t="s">
        <v>114</v>
      </c>
    </row>
    <row r="15" spans="1:18" ht="12" customHeight="1">
      <c r="A15" s="132">
        <v>1</v>
      </c>
      <c r="B15" s="20"/>
      <c r="C15" s="21"/>
      <c r="D15" s="502">
        <f>D11</f>
        <v>0</v>
      </c>
      <c r="E15" s="33"/>
      <c r="F15" s="33"/>
      <c r="G15" s="33"/>
      <c r="H15" s="107"/>
      <c r="I15" s="107"/>
      <c r="J15" s="107"/>
      <c r="K15" s="490">
        <f>(IF(R15&gt;11, (P15*H15),0)+IF(R15&lt;12, (P15*(I15+J15)),0))</f>
        <v>0</v>
      </c>
      <c r="L15" s="24"/>
      <c r="M15" s="24"/>
      <c r="N15" s="15" t="s">
        <v>18</v>
      </c>
      <c r="O15" s="488">
        <f>D15</f>
        <v>0</v>
      </c>
      <c r="P15" s="500">
        <f t="shared" ref="P15:P24" si="0">Q15/R15</f>
        <v>0</v>
      </c>
      <c r="Q15" s="106">
        <f>'YR 5'!Q15</f>
        <v>0</v>
      </c>
      <c r="R15" s="501">
        <f>'YR 1'!R15</f>
        <v>9</v>
      </c>
    </row>
    <row r="16" spans="1:18" ht="12" customHeight="1">
      <c r="A16" s="132">
        <v>2</v>
      </c>
      <c r="B16" s="20"/>
      <c r="C16" s="21"/>
      <c r="D16" s="220">
        <f>'YR 5'!D16</f>
        <v>0</v>
      </c>
      <c r="E16" s="33"/>
      <c r="F16" s="33"/>
      <c r="G16" s="33"/>
      <c r="H16" s="107"/>
      <c r="I16" s="107"/>
      <c r="J16" s="107"/>
      <c r="K16" s="490">
        <f t="shared" ref="K16:K24" si="1">(IF(R16&gt;11, (P16*H16),0)+IF(R16&lt;12, (P16*(I16+J16)),0))</f>
        <v>0</v>
      </c>
      <c r="L16" s="24"/>
      <c r="M16" s="24"/>
      <c r="N16" s="15" t="s">
        <v>19</v>
      </c>
      <c r="O16" s="488">
        <f>D16</f>
        <v>0</v>
      </c>
      <c r="P16" s="500">
        <f t="shared" si="0"/>
        <v>0</v>
      </c>
      <c r="Q16" s="106">
        <f>'YR 5'!Q16</f>
        <v>0</v>
      </c>
      <c r="R16" s="501">
        <f>'YR 1'!R16</f>
        <v>9</v>
      </c>
    </row>
    <row r="17" spans="1:18" ht="12" customHeight="1">
      <c r="A17" s="132">
        <v>3</v>
      </c>
      <c r="B17" s="20"/>
      <c r="C17" s="21"/>
      <c r="D17" s="220">
        <f>'YR 5'!D17</f>
        <v>0</v>
      </c>
      <c r="E17" s="33"/>
      <c r="F17" s="33"/>
      <c r="G17" s="33"/>
      <c r="H17" s="107"/>
      <c r="I17" s="107"/>
      <c r="J17" s="107"/>
      <c r="K17" s="490">
        <f t="shared" si="1"/>
        <v>0</v>
      </c>
      <c r="L17" s="24"/>
      <c r="M17" s="24"/>
      <c r="N17" s="15" t="s">
        <v>19</v>
      </c>
      <c r="O17" s="488">
        <f t="shared" ref="O17:O24" si="2">D17</f>
        <v>0</v>
      </c>
      <c r="P17" s="500">
        <f t="shared" si="0"/>
        <v>0</v>
      </c>
      <c r="Q17" s="106">
        <f>'YR 5'!Q17</f>
        <v>0</v>
      </c>
      <c r="R17" s="501">
        <f>'YR 1'!R17</f>
        <v>9</v>
      </c>
    </row>
    <row r="18" spans="1:18" ht="12" customHeight="1">
      <c r="A18" s="132">
        <v>4</v>
      </c>
      <c r="B18" s="20"/>
      <c r="C18" s="21"/>
      <c r="D18" s="220">
        <f>'YR 5'!D18</f>
        <v>0</v>
      </c>
      <c r="E18" s="33"/>
      <c r="F18" s="33"/>
      <c r="G18" s="33"/>
      <c r="H18" s="107"/>
      <c r="I18" s="107"/>
      <c r="J18" s="107"/>
      <c r="K18" s="490">
        <f t="shared" si="1"/>
        <v>0</v>
      </c>
      <c r="L18" s="24"/>
      <c r="M18" s="24"/>
      <c r="N18" s="15" t="s">
        <v>19</v>
      </c>
      <c r="O18" s="488">
        <f t="shared" si="2"/>
        <v>0</v>
      </c>
      <c r="P18" s="500">
        <f t="shared" si="0"/>
        <v>0</v>
      </c>
      <c r="Q18" s="106">
        <f>'YR 5'!Q18</f>
        <v>0</v>
      </c>
      <c r="R18" s="501">
        <f>'YR 1'!R18</f>
        <v>9</v>
      </c>
    </row>
    <row r="19" spans="1:18" ht="12" customHeight="1">
      <c r="A19" s="132">
        <v>5</v>
      </c>
      <c r="B19" s="20"/>
      <c r="C19" s="21"/>
      <c r="D19" s="220">
        <f>'YR 5'!D19</f>
        <v>0</v>
      </c>
      <c r="E19" s="33"/>
      <c r="F19" s="33"/>
      <c r="G19" s="33"/>
      <c r="H19" s="107"/>
      <c r="I19" s="107"/>
      <c r="J19" s="107"/>
      <c r="K19" s="490">
        <f t="shared" si="1"/>
        <v>0</v>
      </c>
      <c r="L19" s="24"/>
      <c r="M19" s="24"/>
      <c r="N19" s="15" t="s">
        <v>19</v>
      </c>
      <c r="O19" s="488">
        <f t="shared" si="2"/>
        <v>0</v>
      </c>
      <c r="P19" s="500">
        <f t="shared" si="0"/>
        <v>0</v>
      </c>
      <c r="Q19" s="106">
        <f>'YR 5'!Q19</f>
        <v>0</v>
      </c>
      <c r="R19" s="501">
        <f>'YR 1'!R19</f>
        <v>9</v>
      </c>
    </row>
    <row r="20" spans="1:18" ht="12" customHeight="1">
      <c r="A20" s="132">
        <v>6</v>
      </c>
      <c r="B20" s="20"/>
      <c r="C20" s="21"/>
      <c r="D20" s="220">
        <f>'YR 5'!D20</f>
        <v>0</v>
      </c>
      <c r="E20" s="33"/>
      <c r="F20" s="33"/>
      <c r="G20" s="33"/>
      <c r="H20" s="107"/>
      <c r="I20" s="107"/>
      <c r="J20" s="107"/>
      <c r="K20" s="490">
        <f t="shared" si="1"/>
        <v>0</v>
      </c>
      <c r="L20" s="24"/>
      <c r="M20" s="24"/>
      <c r="N20" s="15" t="s">
        <v>19</v>
      </c>
      <c r="O20" s="488">
        <f t="shared" si="2"/>
        <v>0</v>
      </c>
      <c r="P20" s="500">
        <f t="shared" si="0"/>
        <v>0</v>
      </c>
      <c r="Q20" s="106">
        <f>'YR 5'!Q20</f>
        <v>0</v>
      </c>
      <c r="R20" s="501">
        <f>'YR 1'!R20</f>
        <v>9</v>
      </c>
    </row>
    <row r="21" spans="1:18" ht="12" customHeight="1">
      <c r="A21" s="132">
        <v>7</v>
      </c>
      <c r="B21" s="20"/>
      <c r="C21" s="21"/>
      <c r="D21" s="220">
        <f>'YR 5'!D21</f>
        <v>0</v>
      </c>
      <c r="E21" s="33"/>
      <c r="F21" s="33"/>
      <c r="G21" s="33"/>
      <c r="H21" s="107"/>
      <c r="I21" s="107"/>
      <c r="J21" s="107"/>
      <c r="K21" s="490">
        <f t="shared" si="1"/>
        <v>0</v>
      </c>
      <c r="L21" s="24"/>
      <c r="M21" s="24"/>
      <c r="N21" s="15" t="s">
        <v>19</v>
      </c>
      <c r="O21" s="488">
        <f t="shared" si="2"/>
        <v>0</v>
      </c>
      <c r="P21" s="500">
        <f t="shared" si="0"/>
        <v>0</v>
      </c>
      <c r="Q21" s="106">
        <f>'YR 5'!Q21</f>
        <v>0</v>
      </c>
      <c r="R21" s="501">
        <f>'YR 1'!R21</f>
        <v>9</v>
      </c>
    </row>
    <row r="22" spans="1:18" ht="12" customHeight="1">
      <c r="A22" s="132">
        <v>8</v>
      </c>
      <c r="B22" s="20"/>
      <c r="C22" s="21"/>
      <c r="D22" s="220">
        <f>'YR 5'!D22</f>
        <v>0</v>
      </c>
      <c r="E22" s="33"/>
      <c r="F22" s="33"/>
      <c r="G22" s="196"/>
      <c r="H22" s="107"/>
      <c r="I22" s="107"/>
      <c r="J22" s="107"/>
      <c r="K22" s="490">
        <f t="shared" si="1"/>
        <v>0</v>
      </c>
      <c r="L22" s="24"/>
      <c r="M22" s="24"/>
      <c r="N22" s="15" t="s">
        <v>19</v>
      </c>
      <c r="O22" s="488">
        <f t="shared" si="2"/>
        <v>0</v>
      </c>
      <c r="P22" s="500">
        <f t="shared" si="0"/>
        <v>0</v>
      </c>
      <c r="Q22" s="106">
        <f>'YR 5'!Q22</f>
        <v>0</v>
      </c>
      <c r="R22" s="501">
        <f>'YR 1'!R22</f>
        <v>9</v>
      </c>
    </row>
    <row r="23" spans="1:18" ht="12" customHeight="1">
      <c r="A23" s="132">
        <v>9</v>
      </c>
      <c r="B23" s="20"/>
      <c r="C23" s="21"/>
      <c r="D23" s="220">
        <f>'YR 5'!D23</f>
        <v>0</v>
      </c>
      <c r="E23" s="33"/>
      <c r="F23" s="33"/>
      <c r="G23" s="33"/>
      <c r="H23" s="107"/>
      <c r="I23" s="107"/>
      <c r="J23" s="107"/>
      <c r="K23" s="490">
        <f t="shared" si="1"/>
        <v>0</v>
      </c>
      <c r="L23" s="24"/>
      <c r="M23" s="24"/>
      <c r="N23" s="15" t="s">
        <v>19</v>
      </c>
      <c r="O23" s="488">
        <f t="shared" si="2"/>
        <v>0</v>
      </c>
      <c r="P23" s="500">
        <f t="shared" si="0"/>
        <v>0</v>
      </c>
      <c r="Q23" s="106">
        <f>'YR 5'!Q23</f>
        <v>0</v>
      </c>
      <c r="R23" s="501">
        <f>'YR 1'!R23</f>
        <v>9</v>
      </c>
    </row>
    <row r="24" spans="1:18" ht="12" customHeight="1">
      <c r="A24" s="132">
        <v>10</v>
      </c>
      <c r="B24" s="20"/>
      <c r="C24" s="21"/>
      <c r="D24" s="220">
        <f>'YR 5'!D24</f>
        <v>0</v>
      </c>
      <c r="E24" s="33"/>
      <c r="F24" s="33"/>
      <c r="G24" s="33"/>
      <c r="H24" s="107"/>
      <c r="I24" s="107"/>
      <c r="J24" s="107"/>
      <c r="K24" s="490">
        <f t="shared" si="1"/>
        <v>0</v>
      </c>
      <c r="L24" s="24"/>
      <c r="M24" s="24"/>
      <c r="N24" s="15" t="s">
        <v>19</v>
      </c>
      <c r="O24" s="488">
        <f t="shared" si="2"/>
        <v>0</v>
      </c>
      <c r="P24" s="500">
        <f t="shared" si="0"/>
        <v>0</v>
      </c>
      <c r="Q24" s="106">
        <f>'YR 5'!Q24</f>
        <v>0</v>
      </c>
      <c r="R24" s="501">
        <f>'YR 1'!R24</f>
        <v>9</v>
      </c>
    </row>
    <row r="25" spans="1:18" ht="12" customHeight="1">
      <c r="A25" s="132"/>
      <c r="B25" s="21"/>
      <c r="C25" s="21"/>
      <c r="D25" s="109" t="s">
        <v>263</v>
      </c>
      <c r="E25" s="36"/>
      <c r="F25" s="36"/>
      <c r="G25" s="34"/>
      <c r="H25" s="107"/>
      <c r="I25" s="197"/>
      <c r="J25" s="197"/>
      <c r="K25" s="490">
        <f>((H25)*P25)</f>
        <v>0</v>
      </c>
      <c r="L25" s="24"/>
      <c r="M25" s="24"/>
      <c r="O25" s="488" t="s">
        <v>264</v>
      </c>
      <c r="P25" s="500">
        <f t="shared" ref="P25:P32" si="3">Q25/12</f>
        <v>0</v>
      </c>
      <c r="Q25" s="106">
        <f>'YR 5'!Q25</f>
        <v>0</v>
      </c>
      <c r="R25" s="134"/>
    </row>
    <row r="26" spans="1:18" ht="12" customHeight="1">
      <c r="A26" s="132"/>
      <c r="B26" s="21"/>
      <c r="C26" s="21"/>
      <c r="D26" s="109" t="s">
        <v>263</v>
      </c>
      <c r="E26" s="33"/>
      <c r="F26" s="33"/>
      <c r="G26" s="35"/>
      <c r="H26" s="107"/>
      <c r="I26" s="197"/>
      <c r="J26" s="197"/>
      <c r="K26" s="490">
        <f>((H26)*P26)</f>
        <v>0</v>
      </c>
      <c r="L26" s="24"/>
      <c r="M26" s="24"/>
      <c r="O26" s="488" t="s">
        <v>264</v>
      </c>
      <c r="P26" s="500">
        <f>Q26/12</f>
        <v>0</v>
      </c>
      <c r="Q26" s="106">
        <f>'YR 5'!Q26</f>
        <v>0</v>
      </c>
      <c r="R26" s="134"/>
    </row>
    <row r="27" spans="1:18" ht="12" customHeight="1">
      <c r="A27" s="132"/>
      <c r="B27" s="21"/>
      <c r="C27" s="21"/>
      <c r="D27" s="109" t="s">
        <v>263</v>
      </c>
      <c r="E27" s="33"/>
      <c r="F27" s="33"/>
      <c r="G27" s="35"/>
      <c r="H27" s="107"/>
      <c r="I27" s="197"/>
      <c r="J27" s="197"/>
      <c r="K27" s="490">
        <f>((H27)*P27)</f>
        <v>0</v>
      </c>
      <c r="L27" s="24"/>
      <c r="M27" s="24"/>
      <c r="O27" s="488" t="s">
        <v>264</v>
      </c>
      <c r="P27" s="500">
        <f>Q27/12</f>
        <v>0</v>
      </c>
      <c r="Q27" s="106">
        <f>'YR 5'!Q27</f>
        <v>0</v>
      </c>
      <c r="R27" s="134"/>
    </row>
    <row r="28" spans="1:18" ht="12" customHeight="1" thickBot="1">
      <c r="A28" s="132"/>
      <c r="B28" s="21"/>
      <c r="C28" s="21"/>
      <c r="D28" s="109" t="s">
        <v>263</v>
      </c>
      <c r="E28" s="33"/>
      <c r="F28" s="33"/>
      <c r="G28" s="35"/>
      <c r="H28" s="232"/>
      <c r="I28" s="233"/>
      <c r="J28" s="233"/>
      <c r="K28" s="491">
        <f>((H28)*P28)</f>
        <v>0</v>
      </c>
      <c r="L28" s="24"/>
      <c r="M28" s="24"/>
      <c r="O28" s="488" t="s">
        <v>264</v>
      </c>
      <c r="P28" s="500">
        <f>Q28/12</f>
        <v>0</v>
      </c>
      <c r="Q28" s="106">
        <f>'YR 5'!Q28</f>
        <v>0</v>
      </c>
      <c r="R28" s="134"/>
    </row>
    <row r="29" spans="1:18" ht="12" customHeight="1" thickBot="1">
      <c r="A29" s="135"/>
      <c r="B29" s="38"/>
      <c r="C29" s="21"/>
      <c r="D29" s="503" t="s">
        <v>232</v>
      </c>
      <c r="E29" s="33"/>
      <c r="F29" s="33"/>
      <c r="G29" s="33"/>
      <c r="H29" s="504">
        <f>SUM(H15:H28)</f>
        <v>0</v>
      </c>
      <c r="I29" s="505">
        <f>SUM(I15:I28)</f>
        <v>0</v>
      </c>
      <c r="J29" s="506">
        <f>SUM(J15:J28)</f>
        <v>0</v>
      </c>
      <c r="K29" s="494">
        <f>SUM(K15:K28)</f>
        <v>0</v>
      </c>
      <c r="L29" s="24"/>
      <c r="M29" s="24"/>
      <c r="O29" s="120" t="s">
        <v>6</v>
      </c>
      <c r="P29" s="489">
        <f t="shared" si="3"/>
        <v>0</v>
      </c>
      <c r="Q29" s="106">
        <f>'YR 5'!Q29</f>
        <v>0</v>
      </c>
      <c r="R29" s="134"/>
    </row>
    <row r="30" spans="1:18" ht="12" customHeight="1" thickBot="1">
      <c r="A30" s="132"/>
      <c r="B30" s="17"/>
      <c r="C30" s="22"/>
      <c r="E30" s="33"/>
      <c r="F30" s="33"/>
      <c r="G30" s="33"/>
      <c r="K30" s="498"/>
      <c r="L30" s="24"/>
      <c r="M30" s="24"/>
      <c r="O30" s="120" t="s">
        <v>6</v>
      </c>
      <c r="P30" s="489">
        <f t="shared" si="3"/>
        <v>0</v>
      </c>
      <c r="Q30" s="106">
        <f>'YR 5'!Q30</f>
        <v>0</v>
      </c>
      <c r="R30" s="134"/>
    </row>
    <row r="31" spans="1:18" ht="12" customHeight="1" thickBot="1">
      <c r="A31" s="262" t="s">
        <v>61</v>
      </c>
      <c r="B31" s="303" t="s">
        <v>242</v>
      </c>
      <c r="C31" s="257"/>
      <c r="D31" s="258"/>
      <c r="E31" s="258"/>
      <c r="F31" s="258"/>
      <c r="G31" s="258"/>
      <c r="H31" s="264"/>
      <c r="I31" s="264"/>
      <c r="J31" s="264"/>
      <c r="K31" s="265"/>
      <c r="L31" s="24"/>
      <c r="M31" s="24"/>
      <c r="O31" s="120" t="s">
        <v>236</v>
      </c>
      <c r="P31" s="489">
        <f t="shared" si="3"/>
        <v>0</v>
      </c>
      <c r="Q31" s="106">
        <f>'YR 5'!Q31</f>
        <v>0</v>
      </c>
      <c r="R31" s="134"/>
    </row>
    <row r="32" spans="1:18" ht="12" customHeight="1">
      <c r="A32" s="180">
        <v>1</v>
      </c>
      <c r="B32" s="548"/>
      <c r="D32" s="35" t="s">
        <v>234</v>
      </c>
      <c r="E32" s="26"/>
      <c r="F32" s="26"/>
      <c r="G32" s="26"/>
      <c r="H32" s="107"/>
      <c r="I32" s="224"/>
      <c r="J32" s="224"/>
      <c r="K32" s="495">
        <f>(P29*H32)*B32</f>
        <v>0</v>
      </c>
      <c r="L32" s="24"/>
      <c r="M32" s="24"/>
      <c r="O32" s="120" t="s">
        <v>16</v>
      </c>
      <c r="P32" s="489">
        <f t="shared" si="3"/>
        <v>0</v>
      </c>
      <c r="Q32" s="106">
        <f>'YR 5'!Q32</f>
        <v>0</v>
      </c>
      <c r="R32" s="134"/>
    </row>
    <row r="33" spans="1:16" ht="12" customHeight="1" thickBot="1">
      <c r="A33" s="132">
        <v>2</v>
      </c>
      <c r="B33" s="549"/>
      <c r="C33" s="21"/>
      <c r="D33" s="36" t="s">
        <v>234</v>
      </c>
      <c r="E33" s="33"/>
      <c r="F33" s="118"/>
      <c r="G33" s="118"/>
      <c r="H33" s="107"/>
      <c r="I33" s="197"/>
      <c r="J33" s="197"/>
      <c r="K33" s="496">
        <f>(P30*H33)*B33</f>
        <v>0</v>
      </c>
      <c r="L33" s="24"/>
      <c r="M33" s="24"/>
    </row>
    <row r="34" spans="1:16" ht="12" customHeight="1" thickBot="1">
      <c r="A34" s="132">
        <v>3</v>
      </c>
      <c r="B34" s="549"/>
      <c r="C34" s="21"/>
      <c r="D34" s="33" t="s">
        <v>238</v>
      </c>
      <c r="E34" s="33"/>
      <c r="F34" s="507">
        <f>Q31/12</f>
        <v>0</v>
      </c>
      <c r="G34" s="137" t="s">
        <v>10</v>
      </c>
      <c r="H34" s="107"/>
      <c r="I34" s="203"/>
      <c r="J34" s="203"/>
      <c r="K34" s="496">
        <f>B34*F34*H34</f>
        <v>0</v>
      </c>
      <c r="L34" s="24"/>
      <c r="M34" s="24"/>
    </row>
    <row r="35" spans="1:16" ht="12" customHeight="1">
      <c r="A35" s="132">
        <v>4</v>
      </c>
      <c r="B35" s="186"/>
      <c r="C35" s="38"/>
      <c r="D35" s="36" t="s">
        <v>237</v>
      </c>
      <c r="E35" s="36"/>
      <c r="F35" s="26"/>
      <c r="G35" s="33"/>
      <c r="H35" s="107"/>
      <c r="I35" s="138" t="s">
        <v>37</v>
      </c>
      <c r="J35" s="138"/>
      <c r="K35" s="496">
        <f>B35*(Rates!B19*Rates!B20)*H35</f>
        <v>0</v>
      </c>
      <c r="L35" s="24"/>
      <c r="M35" s="24"/>
      <c r="O35" s="24"/>
      <c r="P35" s="25" t="s">
        <v>65</v>
      </c>
    </row>
    <row r="36" spans="1:16" ht="12" customHeight="1">
      <c r="A36" s="142"/>
      <c r="B36" s="186"/>
      <c r="C36" s="38"/>
      <c r="D36" s="36" t="s">
        <v>254</v>
      </c>
      <c r="E36" s="187"/>
      <c r="F36" s="33"/>
      <c r="G36" s="33"/>
      <c r="H36" s="107"/>
      <c r="I36" s="138" t="s">
        <v>37</v>
      </c>
      <c r="J36" s="138"/>
      <c r="K36" s="496">
        <f>B36*(Rates!B19*Rates!B20)*H36</f>
        <v>0</v>
      </c>
      <c r="L36" s="24"/>
      <c r="M36" s="24"/>
      <c r="N36" s="15" t="s">
        <v>18</v>
      </c>
      <c r="O36" s="488">
        <f>D11</f>
        <v>0</v>
      </c>
      <c r="P36" s="509">
        <f>IF(R15&gt;11, (H15*Rates!B10+P15*H15*Rates!B4), ((I15*P15)*Rates!B4)+(I15*Rates!B9)+((J15*P15)*Rates!B4))</f>
        <v>0</v>
      </c>
    </row>
    <row r="37" spans="1:16" ht="12" customHeight="1" thickBot="1">
      <c r="A37" s="132">
        <v>5</v>
      </c>
      <c r="B37" s="183"/>
      <c r="D37" s="26" t="s">
        <v>239</v>
      </c>
      <c r="E37" s="26"/>
      <c r="F37" s="33"/>
      <c r="G37" s="33"/>
      <c r="H37" s="107"/>
      <c r="I37" s="138" t="s">
        <v>17</v>
      </c>
      <c r="J37" s="21"/>
      <c r="K37" s="490">
        <f>P32*B37*H37</f>
        <v>0</v>
      </c>
      <c r="L37" s="24"/>
      <c r="M37" s="24"/>
      <c r="N37" s="15" t="s">
        <v>19</v>
      </c>
      <c r="O37" s="488">
        <f>D16</f>
        <v>0</v>
      </c>
      <c r="P37" s="509">
        <f>IF(R16&gt;11, (H16*Rates!B10+P16*H16*Rates!B4), ((I16*P16)*Rates!B4)+(I16*Rates!B9)+((J16*P16)*Rates!B4))</f>
        <v>0</v>
      </c>
    </row>
    <row r="38" spans="1:16" ht="12" customHeight="1" thickBot="1">
      <c r="A38" s="135"/>
      <c r="C38" s="21"/>
      <c r="D38" s="589" t="s">
        <v>74</v>
      </c>
      <c r="E38" s="587"/>
      <c r="F38" s="588"/>
      <c r="G38" s="33"/>
      <c r="H38" s="22"/>
      <c r="I38" s="140"/>
      <c r="J38" s="21"/>
      <c r="K38" s="499">
        <f>SUM(K29:K37)</f>
        <v>0</v>
      </c>
      <c r="L38" s="24"/>
      <c r="M38" s="24"/>
      <c r="N38" s="15" t="s">
        <v>19</v>
      </c>
      <c r="O38" s="488">
        <f t="shared" ref="O38:O45" si="4">D17</f>
        <v>0</v>
      </c>
      <c r="P38" s="509">
        <f>IF(R17&gt;11, (H17*Rates!B10+P17*H17*Rates!B4), ((I17*P17)*Rates!B4)+(I17*Rates!B9)+((J17*P17)*Rates!B4))</f>
        <v>0</v>
      </c>
    </row>
    <row r="39" spans="1:16" ht="12" customHeight="1" thickBot="1">
      <c r="A39" s="271" t="s">
        <v>75</v>
      </c>
      <c r="B39" s="267" t="s">
        <v>235</v>
      </c>
      <c r="C39" s="267"/>
      <c r="D39" s="575"/>
      <c r="E39" s="17"/>
      <c r="F39" s="573"/>
      <c r="G39" s="141"/>
      <c r="H39" s="21"/>
      <c r="I39" s="140"/>
      <c r="J39" s="21"/>
      <c r="K39" s="499">
        <f>P56</f>
        <v>0</v>
      </c>
      <c r="L39" s="24"/>
      <c r="M39" s="24"/>
      <c r="N39" s="15" t="s">
        <v>19</v>
      </c>
      <c r="O39" s="488">
        <f t="shared" si="4"/>
        <v>0</v>
      </c>
      <c r="P39" s="509">
        <f>IF(R18&gt;11, (H18*Rates!B10+P18*H18*Rates!B4), ((I18*P18)*Rates!B4)+(I18*Rates!B9)+((J18*P18)*Rates!B4))</f>
        <v>0</v>
      </c>
    </row>
    <row r="40" spans="1:16" ht="12" customHeight="1" thickBot="1">
      <c r="A40" s="115"/>
      <c r="B40" s="21"/>
      <c r="C40" s="21"/>
      <c r="D40" s="591" t="s">
        <v>77</v>
      </c>
      <c r="E40" s="593"/>
      <c r="F40" s="593"/>
      <c r="G40" s="594"/>
      <c r="H40" s="21"/>
      <c r="I40" s="38"/>
      <c r="J40" s="38"/>
      <c r="K40" s="499">
        <f>SUM(K38:K39)</f>
        <v>0</v>
      </c>
      <c r="L40" s="24"/>
      <c r="M40" s="24"/>
      <c r="N40" s="15" t="s">
        <v>19</v>
      </c>
      <c r="O40" s="488">
        <f t="shared" si="4"/>
        <v>0</v>
      </c>
      <c r="P40" s="509">
        <f>IF(R19&gt;11, (H19*Rates!B10+P19*H19*Rates!B4), ((I19*P19)*Rates!B4)+(I19*Rates!B9)+((J19*P19)*Rates!B4))</f>
        <v>0</v>
      </c>
    </row>
    <row r="41" spans="1:16" ht="12" customHeight="1" thickBot="1">
      <c r="A41" s="266" t="s">
        <v>78</v>
      </c>
      <c r="B41" s="267" t="s">
        <v>79</v>
      </c>
      <c r="C41" s="267"/>
      <c r="D41" s="269"/>
      <c r="E41" s="269"/>
      <c r="F41" s="269"/>
      <c r="G41" s="269"/>
      <c r="H41" s="270"/>
      <c r="I41" s="18"/>
      <c r="J41" s="15"/>
      <c r="K41" s="136"/>
      <c r="L41" s="24"/>
      <c r="M41" s="24"/>
      <c r="N41" s="15" t="s">
        <v>19</v>
      </c>
      <c r="O41" s="488">
        <f t="shared" si="4"/>
        <v>0</v>
      </c>
      <c r="P41" s="509">
        <f>IF(R20&gt;11, (H20*Rates!B10+P20*H20*Rates!B4), ((I20*P20)*Rates!B4)+(I20*Rates!B9)+((J20*P20)*Rates!B4))</f>
        <v>0</v>
      </c>
    </row>
    <row r="42" spans="1:16" ht="12" customHeight="1">
      <c r="D42" s="17" t="s">
        <v>4</v>
      </c>
      <c r="E42" s="17"/>
      <c r="F42" s="17"/>
      <c r="G42" s="17" t="s">
        <v>5</v>
      </c>
      <c r="I42" s="18"/>
      <c r="J42" s="15"/>
      <c r="K42" s="136"/>
      <c r="L42" s="24"/>
      <c r="M42" s="24"/>
      <c r="N42" s="15" t="s">
        <v>19</v>
      </c>
      <c r="O42" s="488">
        <f t="shared" si="4"/>
        <v>0</v>
      </c>
      <c r="P42" s="509">
        <f>IF(R21&gt;11, (H21*Rates!B10+P21*H21*Rates!B4), ((I21*P21)*Rates!B4)+(I21*Rates!B9)+((J21*P21)*Rates!B4))</f>
        <v>0</v>
      </c>
    </row>
    <row r="43" spans="1:16" ht="12" customHeight="1">
      <c r="D43" s="108"/>
      <c r="E43" s="17"/>
      <c r="F43" s="15"/>
      <c r="G43" s="106"/>
      <c r="H43" s="37" t="s">
        <v>3</v>
      </c>
      <c r="I43" s="18"/>
      <c r="J43" s="15"/>
      <c r="K43" s="136"/>
      <c r="L43" s="24"/>
      <c r="M43" s="24"/>
      <c r="N43" s="15" t="s">
        <v>19</v>
      </c>
      <c r="O43" s="488">
        <f t="shared" si="4"/>
        <v>0</v>
      </c>
      <c r="P43" s="509">
        <f>IF(R22&gt;11, (H22*Rates!B10+P22*H22*Rates!B4), ((I22*P22)*Rates!B4)+(I22*Rates!B9)+((J22*P22)*Rates!B4))</f>
        <v>0</v>
      </c>
    </row>
    <row r="44" spans="1:16" ht="12" customHeight="1">
      <c r="D44" s="109"/>
      <c r="E44" s="26"/>
      <c r="F44" s="26"/>
      <c r="G44" s="145"/>
      <c r="H44" s="17"/>
      <c r="I44" s="17"/>
      <c r="J44" s="17"/>
      <c r="K44" s="136"/>
      <c r="L44" s="24"/>
      <c r="M44" s="24"/>
      <c r="N44" s="15" t="s">
        <v>19</v>
      </c>
      <c r="O44" s="488">
        <f t="shared" si="4"/>
        <v>0</v>
      </c>
      <c r="P44" s="509">
        <f>IF(R23&gt;11, (H23*Rates!B10+P23*H23*Rates!B4), ((I23*P23)*Rates!B4)+(I23*Rates!B9)+((J23*P23)*Rates!B4))</f>
        <v>0</v>
      </c>
    </row>
    <row r="45" spans="1:16" ht="12" customHeight="1">
      <c r="D45" s="109"/>
      <c r="E45" s="26"/>
      <c r="F45" s="26"/>
      <c r="G45" s="145"/>
      <c r="H45" s="17"/>
      <c r="I45" s="17"/>
      <c r="J45" s="17"/>
      <c r="K45" s="136"/>
      <c r="L45" s="24"/>
      <c r="M45" s="24"/>
      <c r="N45" s="15" t="s">
        <v>19</v>
      </c>
      <c r="O45" s="488">
        <f t="shared" si="4"/>
        <v>0</v>
      </c>
      <c r="P45" s="509">
        <f>IF(R24&gt;11, (H24*Rates!B10+P24*H24*Rates!B4), ((I24*P24)*Rates!B4)+(I24*Rates!B9)+((J24*P24)*Rates!B4))</f>
        <v>0</v>
      </c>
    </row>
    <row r="46" spans="1:16" ht="12" customHeight="1" thickBot="1">
      <c r="D46" s="109"/>
      <c r="E46" s="17"/>
      <c r="F46" s="17"/>
      <c r="G46" s="145"/>
      <c r="H46" s="17"/>
      <c r="I46" s="17"/>
      <c r="J46" s="17"/>
      <c r="K46" s="136"/>
      <c r="L46" s="24"/>
      <c r="M46" s="24"/>
      <c r="O46" s="508" t="str">
        <f>O25</f>
        <v>PostDoc</v>
      </c>
      <c r="P46" s="509">
        <f>(P25*H25)*Rates!B4+(H25*Rates!B10)</f>
        <v>0</v>
      </c>
    </row>
    <row r="47" spans="1:16" ht="12" customHeight="1" thickBot="1">
      <c r="B47" s="37" t="s">
        <v>80</v>
      </c>
      <c r="D47" s="17"/>
      <c r="E47" s="19"/>
      <c r="F47" s="19"/>
      <c r="G47" s="144"/>
      <c r="H47" s="19"/>
      <c r="I47" s="19"/>
      <c r="J47" s="19"/>
      <c r="K47" s="492">
        <f>G43+G44+G45+G46</f>
        <v>0</v>
      </c>
      <c r="L47" s="24"/>
      <c r="M47" s="24"/>
      <c r="O47" s="508" t="str">
        <f>O26</f>
        <v>PostDoc</v>
      </c>
      <c r="P47" s="509">
        <f>(P26*H26)*Rates!B4+(H26*Rates!B10)</f>
        <v>0</v>
      </c>
    </row>
    <row r="48" spans="1:16" ht="12" customHeight="1" thickBot="1">
      <c r="A48" s="266" t="s">
        <v>81</v>
      </c>
      <c r="B48" s="267" t="s">
        <v>82</v>
      </c>
      <c r="C48" s="267"/>
      <c r="D48" s="268"/>
      <c r="E48" s="36"/>
      <c r="F48" s="36" t="s">
        <v>83</v>
      </c>
      <c r="G48" s="143"/>
      <c r="H48" s="143"/>
      <c r="I48" s="10"/>
      <c r="J48" s="38"/>
      <c r="K48" s="145"/>
      <c r="L48" s="24"/>
      <c r="M48" s="24"/>
      <c r="O48" s="508" t="str">
        <f>O27</f>
        <v>PostDoc</v>
      </c>
      <c r="P48" s="509">
        <f>(P27*H27)*Rates!B4+(H27*Rates!B10)</f>
        <v>0</v>
      </c>
    </row>
    <row r="49" spans="1:21" ht="12" customHeight="1">
      <c r="D49" s="26"/>
      <c r="E49" s="26"/>
      <c r="F49" s="35" t="s">
        <v>84</v>
      </c>
      <c r="G49" s="35"/>
      <c r="H49" s="19"/>
      <c r="I49" s="19"/>
      <c r="J49" s="19"/>
      <c r="K49" s="145"/>
      <c r="L49" s="24"/>
      <c r="M49" s="24"/>
      <c r="O49" s="508" t="str">
        <f>O28</f>
        <v>PostDoc</v>
      </c>
      <c r="P49" s="509">
        <f>(P28*H28)*Rates!B4+(H28*Rates!B10)</f>
        <v>0</v>
      </c>
    </row>
    <row r="50" spans="1:21" ht="12" customHeight="1" thickBot="1">
      <c r="D50" s="26"/>
      <c r="E50" s="26"/>
      <c r="F50" s="26"/>
      <c r="G50" s="26"/>
      <c r="H50" s="17"/>
      <c r="I50" s="17"/>
      <c r="J50" s="17"/>
      <c r="K50" s="136"/>
      <c r="L50" s="24"/>
      <c r="M50" s="24"/>
      <c r="O50" s="120" t="s">
        <v>6</v>
      </c>
      <c r="P50" s="509">
        <f>(K32*Rates!B4)+(H32*Rates!B10)*B32</f>
        <v>0</v>
      </c>
    </row>
    <row r="51" spans="1:21" ht="12" customHeight="1" thickBot="1">
      <c r="B51" s="37" t="s">
        <v>85</v>
      </c>
      <c r="D51" s="26"/>
      <c r="E51" s="35"/>
      <c r="F51" s="10"/>
      <c r="G51" s="35"/>
      <c r="H51" s="10"/>
      <c r="I51" s="19"/>
      <c r="J51" s="19"/>
      <c r="K51" s="492">
        <f>SUM(K48:K49)</f>
        <v>0</v>
      </c>
      <c r="L51" s="24"/>
      <c r="M51" s="24"/>
      <c r="O51" s="120" t="s">
        <v>6</v>
      </c>
      <c r="P51" s="509">
        <f>(K33*Rates!B4)+(H33*Rates!B10)*B33</f>
        <v>0</v>
      </c>
    </row>
    <row r="52" spans="1:21" ht="12" customHeight="1" thickBot="1">
      <c r="A52" s="266" t="s">
        <v>86</v>
      </c>
      <c r="B52" s="267" t="s">
        <v>87</v>
      </c>
      <c r="C52" s="267"/>
      <c r="D52" s="272"/>
      <c r="E52" s="17"/>
      <c r="F52" s="17"/>
      <c r="G52" s="17"/>
      <c r="H52" s="17"/>
      <c r="I52" s="17"/>
      <c r="J52" s="17"/>
      <c r="K52" s="136"/>
      <c r="L52" s="24"/>
      <c r="M52" s="24"/>
      <c r="O52" s="120" t="s">
        <v>244</v>
      </c>
      <c r="P52" s="509">
        <f>(K34*Rates!B5)</f>
        <v>0</v>
      </c>
    </row>
    <row r="53" spans="1:21" ht="12" customHeight="1">
      <c r="B53" s="146">
        <v>1</v>
      </c>
      <c r="C53" s="15" t="s">
        <v>88</v>
      </c>
      <c r="D53" s="17"/>
      <c r="E53" s="17"/>
      <c r="F53" s="147"/>
      <c r="G53" s="17"/>
      <c r="I53" s="18"/>
      <c r="J53" s="15"/>
      <c r="K53" s="145"/>
      <c r="L53" s="24"/>
      <c r="M53" s="24"/>
      <c r="O53" s="15" t="s">
        <v>243</v>
      </c>
      <c r="P53" s="495">
        <f>(K35*Rates!B8)</f>
        <v>0</v>
      </c>
    </row>
    <row r="54" spans="1:21" ht="12" customHeight="1">
      <c r="B54" s="146">
        <v>2</v>
      </c>
      <c r="C54" s="15" t="s">
        <v>89</v>
      </c>
      <c r="D54" s="17"/>
      <c r="E54" s="17"/>
      <c r="F54" s="147"/>
      <c r="G54" s="17"/>
      <c r="I54" s="18"/>
      <c r="J54" s="15"/>
      <c r="K54" s="145"/>
      <c r="L54" s="24"/>
      <c r="M54" s="24"/>
      <c r="O54" s="120" t="s">
        <v>240</v>
      </c>
      <c r="P54" s="509">
        <f>(K36*Rates!B7)</f>
        <v>0</v>
      </c>
    </row>
    <row r="55" spans="1:21" ht="12" customHeight="1" thickBot="1">
      <c r="B55" s="146">
        <v>3</v>
      </c>
      <c r="C55" s="15" t="s">
        <v>90</v>
      </c>
      <c r="D55" s="26"/>
      <c r="E55" s="26"/>
      <c r="F55" s="147"/>
      <c r="G55" s="26"/>
      <c r="I55" s="18"/>
      <c r="J55" s="15"/>
      <c r="K55" s="145"/>
      <c r="L55" s="24"/>
      <c r="M55" s="24"/>
      <c r="O55" s="120" t="s">
        <v>16</v>
      </c>
      <c r="P55" s="496">
        <f>(K37*Rates!B4)+(H37*Rates!B10)*B37</f>
        <v>0</v>
      </c>
    </row>
    <row r="56" spans="1:21" ht="12" customHeight="1" thickBot="1">
      <c r="B56" s="146">
        <v>4</v>
      </c>
      <c r="C56" s="15" t="s">
        <v>91</v>
      </c>
      <c r="D56" s="26"/>
      <c r="E56" s="26"/>
      <c r="F56" s="147"/>
      <c r="G56" s="26"/>
      <c r="I56" s="18"/>
      <c r="J56" s="15"/>
      <c r="K56" s="145"/>
      <c r="L56" s="24"/>
      <c r="M56" s="24"/>
      <c r="O56" s="148" t="s">
        <v>11</v>
      </c>
      <c r="P56" s="492">
        <f>SUM(P36:P55)</f>
        <v>0</v>
      </c>
    </row>
    <row r="57" spans="1:21" ht="12" customHeight="1" thickBot="1">
      <c r="A57" s="115"/>
      <c r="B57" s="20" t="s">
        <v>245</v>
      </c>
      <c r="C57" s="21"/>
      <c r="D57" s="33"/>
      <c r="E57" s="23"/>
      <c r="F57" s="36"/>
      <c r="G57" s="36" t="s">
        <v>92</v>
      </c>
      <c r="H57" s="38"/>
      <c r="I57" s="39"/>
      <c r="J57" s="38"/>
      <c r="K57" s="492">
        <f>SUM(K53:K56)</f>
        <v>0</v>
      </c>
      <c r="L57" s="24"/>
      <c r="M57" s="24"/>
    </row>
    <row r="58" spans="1:21" ht="12" customHeight="1" thickBot="1">
      <c r="A58" s="266" t="s">
        <v>93</v>
      </c>
      <c r="B58" s="267" t="s">
        <v>94</v>
      </c>
      <c r="C58" s="267"/>
      <c r="D58" s="268"/>
      <c r="E58" s="35"/>
      <c r="F58" s="36"/>
      <c r="G58" s="36"/>
      <c r="H58" s="38"/>
      <c r="I58" s="39"/>
      <c r="J58" s="38"/>
      <c r="K58" s="136"/>
      <c r="L58" s="24"/>
      <c r="M58" s="24"/>
    </row>
    <row r="59" spans="1:21" ht="12" customHeight="1" thickBot="1">
      <c r="A59" s="9"/>
      <c r="B59" s="273">
        <v>1</v>
      </c>
      <c r="C59" s="10" t="s">
        <v>15</v>
      </c>
      <c r="D59" s="35"/>
      <c r="E59" s="36"/>
      <c r="F59" s="36"/>
      <c r="G59" s="36"/>
      <c r="H59" s="38"/>
      <c r="I59" s="39"/>
      <c r="J59" s="38"/>
      <c r="K59" s="145"/>
      <c r="L59" s="24"/>
      <c r="M59" s="24"/>
      <c r="O59" s="423" t="s">
        <v>248</v>
      </c>
      <c r="P59" s="424" t="s">
        <v>247</v>
      </c>
      <c r="Q59" s="424" t="s">
        <v>249</v>
      </c>
      <c r="R59" s="424" t="s">
        <v>250</v>
      </c>
      <c r="S59" s="424" t="s">
        <v>251</v>
      </c>
      <c r="T59" s="424" t="s">
        <v>252</v>
      </c>
      <c r="U59" s="424" t="s">
        <v>253</v>
      </c>
    </row>
    <row r="60" spans="1:21" ht="12" customHeight="1" thickTop="1">
      <c r="A60" s="142"/>
      <c r="B60" s="149">
        <v>2</v>
      </c>
      <c r="C60" s="38" t="s">
        <v>95</v>
      </c>
      <c r="D60" s="36"/>
      <c r="E60" s="36"/>
      <c r="F60" s="36"/>
      <c r="G60" s="36"/>
      <c r="H60" s="38"/>
      <c r="I60" s="39"/>
      <c r="J60" s="38"/>
      <c r="K60" s="145"/>
      <c r="L60" s="24"/>
      <c r="M60" s="24"/>
      <c r="P60" s="174" t="str">
        <f>'COST SHARE YR 4'!P60</f>
        <v>Sub #1</v>
      </c>
      <c r="Q60" s="174" t="str">
        <f>'COST SHARE YR 4'!Q60</f>
        <v>Sub #2</v>
      </c>
      <c r="R60" s="174" t="str">
        <f>'COST SHARE YR 4'!R60</f>
        <v>Sub #3</v>
      </c>
      <c r="S60" s="174" t="str">
        <f>'COST SHARE YR 4'!S60</f>
        <v>Sub #4</v>
      </c>
      <c r="T60" s="174" t="str">
        <f>'COST SHARE YR 4'!T60</f>
        <v>Sub #5</v>
      </c>
      <c r="U60" s="15" t="s">
        <v>216</v>
      </c>
    </row>
    <row r="61" spans="1:21" ht="12" customHeight="1">
      <c r="A61" s="142"/>
      <c r="B61" s="149">
        <v>3</v>
      </c>
      <c r="C61" s="38" t="s">
        <v>96</v>
      </c>
      <c r="D61" s="36"/>
      <c r="E61" s="36"/>
      <c r="F61" s="36"/>
      <c r="G61" s="36"/>
      <c r="H61" s="38"/>
      <c r="I61" s="39"/>
      <c r="J61" s="38"/>
      <c r="K61" s="145"/>
      <c r="L61" s="24"/>
      <c r="M61" s="24"/>
      <c r="N61" s="427">
        <v>61</v>
      </c>
      <c r="O61" s="425" t="s">
        <v>223</v>
      </c>
      <c r="P61" s="131">
        <f>'COST SHARE YR 4'!P61</f>
        <v>0</v>
      </c>
      <c r="Q61" s="131">
        <f>'COST SHARE YR 4'!Q61</f>
        <v>0</v>
      </c>
      <c r="R61" s="131">
        <f>'COST SHARE YR 4'!R61</f>
        <v>0</v>
      </c>
      <c r="S61" s="131">
        <f>'COST SHARE YR 4'!S61</f>
        <v>0</v>
      </c>
      <c r="T61" s="131">
        <f>'COST SHARE YR 4'!T61</f>
        <v>0</v>
      </c>
      <c r="U61" s="245">
        <f>SUM(U62:U63)</f>
        <v>0</v>
      </c>
    </row>
    <row r="62" spans="1:21" ht="12" customHeight="1">
      <c r="A62" s="142"/>
      <c r="B62" s="149">
        <v>4</v>
      </c>
      <c r="C62" s="38" t="s">
        <v>274</v>
      </c>
      <c r="D62" s="36"/>
      <c r="E62" s="36"/>
      <c r="F62" s="36"/>
      <c r="G62" s="36"/>
      <c r="H62" s="38"/>
      <c r="I62" s="39"/>
      <c r="J62" s="38"/>
      <c r="K62" s="145"/>
      <c r="L62" s="24"/>
      <c r="M62" s="24"/>
      <c r="N62" s="427">
        <v>62</v>
      </c>
      <c r="O62" s="426" t="s">
        <v>145</v>
      </c>
      <c r="P62" s="168"/>
      <c r="Q62" s="168"/>
      <c r="R62" s="169"/>
      <c r="S62" s="169"/>
      <c r="T62" s="169"/>
      <c r="U62" s="166">
        <f>SUM(P62:T62)</f>
        <v>0</v>
      </c>
    </row>
    <row r="63" spans="1:21" ht="12" customHeight="1">
      <c r="A63" s="142"/>
      <c r="B63" s="149">
        <v>5</v>
      </c>
      <c r="C63" s="38" t="s">
        <v>261</v>
      </c>
      <c r="D63" s="36"/>
      <c r="E63" s="36"/>
      <c r="F63" s="36" t="s">
        <v>287</v>
      </c>
      <c r="G63" s="36"/>
      <c r="H63" s="38"/>
      <c r="I63" s="39"/>
      <c r="J63" s="38"/>
      <c r="K63" s="165">
        <f>U66</f>
        <v>0</v>
      </c>
      <c r="L63" s="24"/>
      <c r="M63" s="24"/>
      <c r="N63" s="427">
        <v>63</v>
      </c>
      <c r="O63" s="426" t="s">
        <v>267</v>
      </c>
      <c r="P63" s="168"/>
      <c r="Q63" s="168"/>
      <c r="R63" s="169"/>
      <c r="S63" s="169"/>
      <c r="T63" s="169"/>
      <c r="U63" s="166">
        <f>SUM(P63:T63)</f>
        <v>0</v>
      </c>
    </row>
    <row r="64" spans="1:21" ht="12" customHeight="1" thickBot="1">
      <c r="A64" s="142"/>
      <c r="B64" s="149"/>
      <c r="C64" s="38"/>
      <c r="D64" s="36"/>
      <c r="E64" s="36"/>
      <c r="F64" s="36" t="s">
        <v>288</v>
      </c>
      <c r="G64" s="36"/>
      <c r="H64" s="38"/>
      <c r="I64" s="39"/>
      <c r="J64" s="38"/>
      <c r="K64" s="165">
        <f>U67</f>
        <v>0</v>
      </c>
      <c r="L64" s="24"/>
      <c r="M64" s="24"/>
      <c r="N64" s="427">
        <v>64</v>
      </c>
      <c r="O64" s="426" t="s">
        <v>141</v>
      </c>
      <c r="P64" s="170">
        <f>SUM(P62:P63)</f>
        <v>0</v>
      </c>
      <c r="Q64" s="170">
        <f t="shared" ref="Q64:T64" si="5">SUM(Q62:Q63)</f>
        <v>0</v>
      </c>
      <c r="R64" s="170">
        <f t="shared" si="5"/>
        <v>0</v>
      </c>
      <c r="S64" s="170">
        <f t="shared" si="5"/>
        <v>0</v>
      </c>
      <c r="T64" s="170">
        <f t="shared" si="5"/>
        <v>0</v>
      </c>
      <c r="U64" s="166">
        <f>SUM(P64:T64)</f>
        <v>0</v>
      </c>
    </row>
    <row r="65" spans="1:21" ht="12" customHeight="1" thickBot="1">
      <c r="A65" s="142"/>
      <c r="B65" s="149"/>
      <c r="C65" s="38" t="s">
        <v>121</v>
      </c>
      <c r="D65" s="36"/>
      <c r="E65" s="36"/>
      <c r="F65" s="36"/>
      <c r="G65" s="36"/>
      <c r="H65" s="38"/>
      <c r="I65" s="39"/>
      <c r="J65" s="38"/>
      <c r="K65" s="492">
        <f>K63+K64</f>
        <v>0</v>
      </c>
      <c r="L65" s="24"/>
      <c r="M65" s="24"/>
      <c r="N65" s="427">
        <v>65</v>
      </c>
      <c r="U65" s="163" t="s">
        <v>225</v>
      </c>
    </row>
    <row r="66" spans="1:21" ht="12" customHeight="1" thickBot="1">
      <c r="A66" s="142"/>
      <c r="B66" s="149">
        <v>6</v>
      </c>
      <c r="C66" s="38" t="s">
        <v>1</v>
      </c>
      <c r="D66" s="36"/>
      <c r="E66" s="36"/>
      <c r="F66" s="36"/>
      <c r="G66" s="36"/>
      <c r="H66" s="38"/>
      <c r="I66" s="39"/>
      <c r="J66" s="38"/>
      <c r="K66" s="145"/>
      <c r="L66" s="24"/>
      <c r="M66" s="24"/>
      <c r="N66" s="427">
        <v>66</v>
      </c>
      <c r="O66" s="615" t="s">
        <v>217</v>
      </c>
      <c r="P66" s="510">
        <f>IF(AND('COST SHARE YR 1'!P67+'COST SHARE YR 2'!P66+'COST SHARE YR 3'!P66+'COST SHARE YR 4'!P66&lt;49999,'COST SHARE YR 1'!P67+'COST SHARE YR 2'!P66+'COST SHARE YR 3'!P66+'COST SHARE YR 4'!P66+'COST SHARE YR 5'!P64&lt;49999),P64,50000-'COST SHARE YR 1'!P67-'COST SHARE YR 2'!P66-'COST SHARE YR 3'!P66-'COST SHARE YR 4'!P66)</f>
        <v>0</v>
      </c>
      <c r="Q66" s="510">
        <f>IF(AND('COST SHARE YR 1'!Q67+'COST SHARE YR 2'!Q66+'COST SHARE YR 3'!Q66+'COST SHARE YR 4'!Q66&lt;49999,'COST SHARE YR 1'!Q67+'COST SHARE YR 2'!Q66+'COST SHARE YR 3'!Q66+'COST SHARE YR 4'!Q66+'COST SHARE YR 5'!Q64&lt;49999),Q64,50000-'COST SHARE YR 1'!Q67-'COST SHARE YR 2'!Q66-'COST SHARE YR 3'!Q66-'COST SHARE YR 4'!Q66)</f>
        <v>0</v>
      </c>
      <c r="R66" s="510">
        <f>IF(AND('COST SHARE YR 1'!R67+'COST SHARE YR 2'!R66+'COST SHARE YR 3'!R66+'COST SHARE YR 4'!R66&lt;49999,'COST SHARE YR 1'!R67+'COST SHARE YR 2'!R66+'COST SHARE YR 3'!R66+'COST SHARE YR 4'!R66+'COST SHARE YR 5'!R64&lt;49999),R64,50000-'COST SHARE YR 1'!R67-'COST SHARE YR 2'!R66-'COST SHARE YR 3'!R66-'COST SHARE YR 4'!R66)</f>
        <v>0</v>
      </c>
      <c r="S66" s="510">
        <f>IF(AND('COST SHARE YR 1'!S67+'COST SHARE YR 2'!S66+'COST SHARE YR 3'!S66+'COST SHARE YR 4'!S66&lt;49999,'COST SHARE YR 1'!S67+'COST SHARE YR 2'!S66+'COST SHARE YR 3'!S66+'COST SHARE YR 4'!S66+'COST SHARE YR 5'!S64&lt;49999),S64,50000-'COST SHARE YR 1'!S67-'COST SHARE YR 2'!S66-'COST SHARE YR 3'!S66-'COST SHARE YR 4'!S66)</f>
        <v>0</v>
      </c>
      <c r="T66" s="510">
        <f>IF(AND('COST SHARE YR 1'!T67+'COST SHARE YR 2'!T66+'COST SHARE YR 3'!T66+'COST SHARE YR 4'!T66&lt;49999,'COST SHARE YR 1'!T67+'COST SHARE YR 2'!T66+'COST SHARE YR 3'!T66+'COST SHARE YR 4'!T66+'COST SHARE YR 5'!T64&lt;49999),T64,50000-'COST SHARE YR 1'!T67-'COST SHARE YR 2'!T66-'COST SHARE YR 3'!T66-'COST SHARE YR 4'!T66)</f>
        <v>0</v>
      </c>
      <c r="U66" s="167">
        <f>SUM(P66:T66)</f>
        <v>0</v>
      </c>
    </row>
    <row r="67" spans="1:21" ht="12" customHeight="1" thickBot="1">
      <c r="A67" s="142"/>
      <c r="B67" s="149">
        <v>7</v>
      </c>
      <c r="C67" s="38" t="s">
        <v>113</v>
      </c>
      <c r="D67" s="36"/>
      <c r="E67" s="36"/>
      <c r="F67" s="28" t="s">
        <v>39</v>
      </c>
      <c r="G67" s="36"/>
      <c r="H67" s="38"/>
      <c r="I67" s="39"/>
      <c r="J67" s="38"/>
      <c r="K67" s="497">
        <f>IF(H34&gt;0,Rates!C16*B34,0)+IF(I34&gt;0,Rates!B16*'COST SHARE YR 1'!B34,0)+IF('COST SHARE YR 1'!J34&gt;0,Rates!D16*'COST SHARE YR 1'!B34,0)</f>
        <v>0</v>
      </c>
      <c r="L67" s="24"/>
      <c r="M67" s="24"/>
      <c r="N67" s="427">
        <v>67</v>
      </c>
      <c r="O67" s="425" t="s">
        <v>159</v>
      </c>
      <c r="P67" s="162">
        <f>P64-P66</f>
        <v>0</v>
      </c>
      <c r="Q67" s="162">
        <f t="shared" ref="Q67:T67" si="6">Q64-Q66</f>
        <v>0</v>
      </c>
      <c r="R67" s="162">
        <f t="shared" si="6"/>
        <v>0</v>
      </c>
      <c r="S67" s="162">
        <f t="shared" si="6"/>
        <v>0</v>
      </c>
      <c r="T67" s="162">
        <f t="shared" si="6"/>
        <v>0</v>
      </c>
      <c r="U67" s="167">
        <f>SUM(P67:T67)</f>
        <v>0</v>
      </c>
    </row>
    <row r="68" spans="1:21" ht="12" customHeight="1" thickBot="1">
      <c r="A68" s="115"/>
      <c r="B68" s="21"/>
      <c r="C68" s="21" t="s">
        <v>97</v>
      </c>
      <c r="D68" s="33"/>
      <c r="E68" s="33"/>
      <c r="F68" s="33"/>
      <c r="G68" s="36"/>
      <c r="H68" s="38"/>
      <c r="I68" s="39"/>
      <c r="J68" s="38"/>
      <c r="K68" s="492">
        <f>SUM(K59+K60+K61+K62+K63+K64+K66+K67)</f>
        <v>0</v>
      </c>
      <c r="L68" s="24"/>
      <c r="M68" s="24"/>
      <c r="P68" s="245">
        <f>SUM(P66:P67)</f>
        <v>0</v>
      </c>
      <c r="Q68" s="245">
        <f t="shared" ref="Q68:T68" si="7">SUM(Q66:Q67)</f>
        <v>0</v>
      </c>
      <c r="R68" s="245">
        <f t="shared" si="7"/>
        <v>0</v>
      </c>
      <c r="S68" s="245">
        <f t="shared" si="7"/>
        <v>0</v>
      </c>
      <c r="T68" s="245">
        <f t="shared" si="7"/>
        <v>0</v>
      </c>
      <c r="U68" s="245">
        <f>SUM(P68:T68)</f>
        <v>0</v>
      </c>
    </row>
    <row r="69" spans="1:21" ht="12" customHeight="1" thickBot="1">
      <c r="A69" s="266" t="s">
        <v>98</v>
      </c>
      <c r="B69" s="267" t="s">
        <v>99</v>
      </c>
      <c r="C69" s="267"/>
      <c r="D69" s="269"/>
      <c r="E69" s="269"/>
      <c r="F69" s="272"/>
      <c r="G69" s="143"/>
      <c r="H69" s="38"/>
      <c r="I69" s="39"/>
      <c r="J69" s="38"/>
      <c r="K69" s="492">
        <f>SUM(K68+K57+K51+K47+K40)</f>
        <v>0</v>
      </c>
      <c r="L69" s="24"/>
      <c r="M69" s="24"/>
      <c r="S69" s="18"/>
    </row>
    <row r="70" spans="1:21" ht="12" customHeight="1" thickBot="1">
      <c r="A70" s="266" t="s">
        <v>100</v>
      </c>
      <c r="B70" s="267" t="s">
        <v>101</v>
      </c>
      <c r="C70" s="267"/>
      <c r="D70" s="269"/>
      <c r="E70" s="269"/>
      <c r="F70" s="272"/>
      <c r="G70" s="40"/>
      <c r="H70" s="41"/>
      <c r="J70" s="15"/>
      <c r="K70" s="136"/>
      <c r="L70" s="24"/>
      <c r="M70" s="24"/>
    </row>
    <row r="71" spans="1:21" ht="12" customHeight="1" thickBot="1">
      <c r="D71" s="607">
        <f>Rates!B23</f>
        <v>0.49</v>
      </c>
      <c r="E71" s="17"/>
      <c r="F71" s="497">
        <f>IF(M71=1,K69-K47-K67-K64, K69-K47-K57-K67-K64)</f>
        <v>0</v>
      </c>
      <c r="G71" s="25"/>
      <c r="H71" s="42"/>
      <c r="J71" s="15"/>
      <c r="K71" s="492">
        <f>F71*Rates!B23</f>
        <v>0</v>
      </c>
      <c r="L71" s="24"/>
      <c r="M71" s="24"/>
      <c r="P71" s="152"/>
    </row>
    <row r="72" spans="1:21" ht="12" customHeight="1" thickBot="1">
      <c r="B72" s="293" t="s">
        <v>102</v>
      </c>
      <c r="C72" s="294"/>
      <c r="D72" s="295"/>
      <c r="E72" s="17"/>
      <c r="F72" s="26"/>
      <c r="G72" s="151"/>
      <c r="H72" s="24"/>
      <c r="J72" s="15"/>
      <c r="K72" s="492">
        <f>K71</f>
        <v>0</v>
      </c>
      <c r="L72" s="24"/>
    </row>
    <row r="73" spans="1:21" ht="12" customHeight="1" thickBot="1">
      <c r="A73" s="266" t="s">
        <v>103</v>
      </c>
      <c r="B73" s="267" t="s">
        <v>104</v>
      </c>
      <c r="C73" s="267"/>
      <c r="D73" s="269"/>
      <c r="E73" s="269"/>
      <c r="F73" s="272"/>
      <c r="G73" s="116"/>
      <c r="H73" s="21"/>
      <c r="I73" s="39"/>
      <c r="J73" s="38"/>
      <c r="K73" s="492">
        <f>K72+K69</f>
        <v>0</v>
      </c>
      <c r="L73" s="24"/>
      <c r="M73" s="24"/>
      <c r="O73" s="676"/>
      <c r="P73" s="676"/>
    </row>
    <row r="74" spans="1:21" ht="12" customHeight="1" thickBot="1">
      <c r="A74" s="290" t="s">
        <v>105</v>
      </c>
      <c r="B74" s="290" t="s">
        <v>106</v>
      </c>
      <c r="C74" s="290"/>
      <c r="D74" s="291"/>
      <c r="E74" s="291"/>
      <c r="F74" s="288"/>
      <c r="G74" s="287"/>
      <c r="H74" s="286"/>
      <c r="I74" s="140"/>
      <c r="J74" s="21"/>
      <c r="K74" s="136"/>
      <c r="L74" s="24"/>
      <c r="M74" s="24"/>
      <c r="O74" s="172"/>
    </row>
    <row r="75" spans="1:21" ht="12" customHeight="1" thickBot="1">
      <c r="A75" s="266" t="s">
        <v>107</v>
      </c>
      <c r="B75" s="267" t="s">
        <v>278</v>
      </c>
      <c r="C75" s="267"/>
      <c r="D75" s="272"/>
      <c r="E75" s="561"/>
      <c r="F75" s="289"/>
      <c r="G75" s="284"/>
      <c r="H75" s="285"/>
      <c r="I75" s="283"/>
      <c r="J75" s="142"/>
      <c r="K75" s="492">
        <f>K73</f>
        <v>0</v>
      </c>
      <c r="L75" s="24"/>
      <c r="M75" s="24"/>
      <c r="O75" s="172"/>
      <c r="P75" s="511"/>
    </row>
    <row r="76" spans="1:21" ht="12" customHeight="1">
      <c r="A76" s="15"/>
      <c r="K76" s="15"/>
      <c r="O76" s="172"/>
      <c r="P76" s="511"/>
    </row>
    <row r="77" spans="1:21" ht="12" customHeight="1">
      <c r="A77" s="15"/>
      <c r="K77" s="15"/>
      <c r="O77" s="37"/>
      <c r="P77" s="177"/>
    </row>
    <row r="78" spans="1:21" ht="12" customHeight="1">
      <c r="A78" s="15"/>
      <c r="G78" s="682"/>
      <c r="H78" s="679"/>
      <c r="I78" s="679"/>
      <c r="J78" s="679"/>
      <c r="K78" s="177"/>
      <c r="O78" s="172"/>
      <c r="P78" s="511"/>
    </row>
    <row r="79" spans="1:21" ht="12" customHeight="1">
      <c r="K79" s="15"/>
    </row>
    <row r="80" spans="1:21" ht="12" customHeight="1">
      <c r="K80" s="15"/>
    </row>
    <row r="81" spans="11:11" ht="12" customHeight="1">
      <c r="K81" s="15"/>
    </row>
    <row r="82" spans="11:11" ht="12" customHeight="1">
      <c r="K82" s="15"/>
    </row>
    <row r="83" spans="11:11" ht="12" customHeight="1">
      <c r="K83" s="15"/>
    </row>
    <row r="84" spans="11:11" ht="12" customHeight="1">
      <c r="K84" s="15"/>
    </row>
    <row r="85" spans="11:11" ht="12" customHeight="1">
      <c r="K85" s="15"/>
    </row>
    <row r="86" spans="11:11" ht="12" customHeight="1">
      <c r="K86" s="15"/>
    </row>
    <row r="87" spans="11:11" ht="12" customHeight="1">
      <c r="K87" s="15"/>
    </row>
    <row r="88" spans="11:11" ht="12" customHeight="1">
      <c r="K88" s="15"/>
    </row>
    <row r="89" spans="11:11" ht="12" customHeight="1">
      <c r="K89" s="15"/>
    </row>
    <row r="90" spans="11:11" ht="12" customHeight="1">
      <c r="K90" s="15"/>
    </row>
    <row r="91" spans="11:11" ht="12" customHeight="1">
      <c r="K91" s="15"/>
    </row>
    <row r="92" spans="11:11" ht="12" customHeight="1">
      <c r="K92" s="15"/>
    </row>
    <row r="93" spans="11:11" ht="12" customHeight="1">
      <c r="K93" s="15"/>
    </row>
    <row r="94" spans="11:11" ht="12" customHeight="1">
      <c r="K94" s="15"/>
    </row>
    <row r="95" spans="11:11" ht="12" customHeight="1">
      <c r="K95" s="15"/>
    </row>
    <row r="96" spans="11:11" ht="12" customHeight="1">
      <c r="K96" s="15"/>
    </row>
    <row r="97" spans="11:11" ht="12" customHeight="1">
      <c r="K97" s="15"/>
    </row>
    <row r="98" spans="11:11" ht="12" customHeight="1">
      <c r="K98" s="15"/>
    </row>
    <row r="99" spans="11:11" ht="12" customHeight="1">
      <c r="K99" s="15"/>
    </row>
    <row r="100" spans="11:11" ht="12" customHeight="1">
      <c r="K100" s="15"/>
    </row>
    <row r="101" spans="11:11" ht="12" customHeight="1">
      <c r="K101" s="15"/>
    </row>
    <row r="102" spans="11:11" ht="12" customHeight="1">
      <c r="K102" s="15"/>
    </row>
    <row r="103" spans="11:11" ht="12" customHeight="1">
      <c r="K103" s="15"/>
    </row>
    <row r="104" spans="11:11" ht="12" customHeight="1">
      <c r="K104" s="15"/>
    </row>
    <row r="105" spans="11:11" ht="12" customHeight="1">
      <c r="K105" s="15"/>
    </row>
    <row r="106" spans="11:11" ht="12" customHeight="1">
      <c r="K106" s="15"/>
    </row>
    <row r="107" spans="11:11" ht="12" customHeight="1">
      <c r="K107" s="15"/>
    </row>
    <row r="108" spans="11:11" ht="12" customHeight="1">
      <c r="K108" s="15"/>
    </row>
    <row r="109" spans="11:11" ht="12" customHeight="1">
      <c r="K109" s="15"/>
    </row>
    <row r="110" spans="11:11" ht="12" customHeight="1">
      <c r="K110" s="15"/>
    </row>
    <row r="111" spans="11:11" ht="12" customHeight="1">
      <c r="K111" s="15"/>
    </row>
    <row r="112" spans="11:11" ht="12" customHeight="1">
      <c r="K112" s="15"/>
    </row>
    <row r="113" spans="11:11" ht="12" customHeight="1">
      <c r="K113" s="15"/>
    </row>
    <row r="114" spans="11:11" ht="12" customHeight="1">
      <c r="K114" s="15"/>
    </row>
    <row r="115" spans="11:11" ht="12" customHeight="1">
      <c r="K115" s="15"/>
    </row>
    <row r="116" spans="11:11" ht="12" customHeight="1">
      <c r="K116" s="15"/>
    </row>
    <row r="117" spans="11:11" ht="12" customHeight="1">
      <c r="K117" s="15"/>
    </row>
    <row r="118" spans="11:11" ht="12" customHeight="1">
      <c r="K118" s="15"/>
    </row>
    <row r="119" spans="11:11" ht="12" customHeight="1">
      <c r="K119" s="15"/>
    </row>
    <row r="120" spans="11:11" ht="12" customHeight="1">
      <c r="K120" s="15"/>
    </row>
    <row r="121" spans="11:11" ht="12" customHeight="1">
      <c r="K121" s="15"/>
    </row>
    <row r="122" spans="11:11" ht="12" customHeight="1">
      <c r="K122" s="15"/>
    </row>
    <row r="123" spans="11:11" ht="12" customHeight="1">
      <c r="K123" s="15"/>
    </row>
    <row r="124" spans="11:11" ht="12" customHeight="1">
      <c r="K124" s="15"/>
    </row>
    <row r="125" spans="11:11" ht="12" customHeight="1">
      <c r="K125" s="15"/>
    </row>
    <row r="126" spans="11:11" ht="12" customHeight="1">
      <c r="K126" s="15"/>
    </row>
    <row r="127" spans="11:11" ht="12" customHeight="1">
      <c r="K127" s="15"/>
    </row>
    <row r="128" spans="11:11" ht="12" customHeight="1">
      <c r="K128" s="15"/>
    </row>
    <row r="129" spans="11:11" ht="12" customHeight="1">
      <c r="K129" s="15"/>
    </row>
    <row r="130" spans="11:11" ht="12" customHeight="1">
      <c r="K130" s="15"/>
    </row>
    <row r="131" spans="11:11" ht="12" customHeight="1">
      <c r="K131" s="15"/>
    </row>
    <row r="132" spans="11:11" ht="12" customHeight="1">
      <c r="K132" s="15"/>
    </row>
    <row r="133" spans="11:11" ht="12" customHeight="1">
      <c r="K133" s="15"/>
    </row>
    <row r="134" spans="11:11" ht="12" customHeight="1">
      <c r="K134" s="15"/>
    </row>
    <row r="135" spans="11:11" ht="12" customHeight="1">
      <c r="K135" s="15"/>
    </row>
    <row r="136" spans="11:11" ht="12" customHeight="1">
      <c r="K136" s="15"/>
    </row>
    <row r="137" spans="11:11" ht="12" customHeight="1">
      <c r="K137" s="15"/>
    </row>
    <row r="138" spans="11:11" ht="12" customHeight="1">
      <c r="K138" s="15"/>
    </row>
    <row r="139" spans="11:11" ht="12" customHeight="1">
      <c r="K139" s="15"/>
    </row>
    <row r="140" spans="11:11" ht="12" customHeight="1">
      <c r="K140" s="15"/>
    </row>
    <row r="141" spans="11:11" ht="12" customHeight="1">
      <c r="K141" s="15"/>
    </row>
    <row r="142" spans="11:11" ht="12" customHeight="1">
      <c r="K142" s="15"/>
    </row>
    <row r="143" spans="11:11" ht="12" customHeight="1">
      <c r="K143" s="15"/>
    </row>
    <row r="144" spans="11:11" ht="12" customHeight="1">
      <c r="K144" s="15"/>
    </row>
    <row r="145" spans="11:11" ht="12" customHeight="1">
      <c r="K145" s="15"/>
    </row>
    <row r="146" spans="11:11" ht="12" customHeight="1">
      <c r="K146" s="15"/>
    </row>
    <row r="147" spans="11:11" ht="12" customHeight="1">
      <c r="K147" s="15"/>
    </row>
    <row r="148" spans="11:11" ht="12" customHeight="1">
      <c r="K148" s="15"/>
    </row>
    <row r="149" spans="11:11" ht="12" customHeight="1">
      <c r="K149" s="15"/>
    </row>
    <row r="150" spans="11:11" ht="12" customHeight="1">
      <c r="K150" s="15"/>
    </row>
    <row r="151" spans="11:11" ht="12" customHeight="1">
      <c r="K151" s="15"/>
    </row>
    <row r="152" spans="11:11" ht="12" customHeight="1">
      <c r="K152" s="15"/>
    </row>
    <row r="153" spans="11:11" ht="12" customHeight="1">
      <c r="K153" s="15"/>
    </row>
    <row r="154" spans="11:11" ht="12" customHeight="1">
      <c r="K154" s="15"/>
    </row>
    <row r="155" spans="11:11" ht="12" customHeight="1">
      <c r="K155" s="15"/>
    </row>
    <row r="156" spans="11:11" ht="12" customHeight="1">
      <c r="K156" s="15"/>
    </row>
    <row r="157" spans="11:11" ht="12" customHeight="1">
      <c r="K157" s="15"/>
    </row>
    <row r="158" spans="11:11" ht="12" customHeight="1">
      <c r="K158" s="15"/>
    </row>
    <row r="159" spans="11:11" ht="12" customHeight="1">
      <c r="K159" s="15"/>
    </row>
    <row r="160" spans="11:11" ht="12" customHeight="1">
      <c r="K160" s="15"/>
    </row>
    <row r="161" spans="11:11" ht="12" customHeight="1">
      <c r="K161" s="15"/>
    </row>
    <row r="162" spans="11:11" ht="12" customHeight="1">
      <c r="K162" s="15"/>
    </row>
    <row r="163" spans="11:11" ht="12" customHeight="1">
      <c r="K163" s="15"/>
    </row>
    <row r="164" spans="11:11" ht="12" customHeight="1">
      <c r="K164" s="15"/>
    </row>
    <row r="165" spans="11:11" ht="12" customHeight="1">
      <c r="K165" s="15"/>
    </row>
    <row r="166" spans="11:11" ht="12" customHeight="1">
      <c r="K166" s="15"/>
    </row>
    <row r="167" spans="11:11" ht="12" customHeight="1">
      <c r="K167" s="15"/>
    </row>
    <row r="168" spans="11:11" ht="12" customHeight="1">
      <c r="K168" s="15"/>
    </row>
    <row r="169" spans="11:11" ht="12" customHeight="1">
      <c r="K169" s="15"/>
    </row>
    <row r="170" spans="11:11" ht="12" customHeight="1">
      <c r="K170" s="15"/>
    </row>
    <row r="171" spans="11:11" ht="12" customHeight="1">
      <c r="K171" s="15"/>
    </row>
    <row r="172" spans="11:11" ht="12" customHeight="1">
      <c r="K172" s="15"/>
    </row>
    <row r="173" spans="11:11" ht="12" customHeight="1">
      <c r="K173" s="15"/>
    </row>
    <row r="174" spans="11:11" ht="12" customHeight="1">
      <c r="K174" s="15"/>
    </row>
    <row r="175" spans="11:11" ht="12" customHeight="1">
      <c r="K175" s="15"/>
    </row>
    <row r="176" spans="11:11" ht="12" customHeight="1">
      <c r="K176" s="15"/>
    </row>
    <row r="177" spans="11:11" ht="12" customHeight="1">
      <c r="K177" s="15"/>
    </row>
    <row r="178" spans="11:11" ht="12" customHeight="1">
      <c r="K178" s="15"/>
    </row>
    <row r="179" spans="11:11" ht="12" customHeight="1">
      <c r="K179" s="15"/>
    </row>
    <row r="180" spans="11:11" ht="12" customHeight="1">
      <c r="K180" s="15"/>
    </row>
    <row r="181" spans="11:11" ht="12" customHeight="1">
      <c r="K181" s="15"/>
    </row>
    <row r="182" spans="11:11" ht="12" customHeight="1">
      <c r="K182" s="15"/>
    </row>
    <row r="183" spans="11:11" ht="12" customHeight="1">
      <c r="K183" s="15"/>
    </row>
    <row r="184" spans="11:11" ht="12" customHeight="1">
      <c r="K184" s="15"/>
    </row>
    <row r="185" spans="11:11" ht="12" customHeight="1">
      <c r="K185" s="15"/>
    </row>
    <row r="186" spans="11:11" ht="12" customHeight="1">
      <c r="K186" s="15"/>
    </row>
    <row r="187" spans="11:11" ht="12" customHeight="1">
      <c r="K187" s="15"/>
    </row>
    <row r="188" spans="11:11" ht="12" customHeight="1">
      <c r="K188" s="15"/>
    </row>
    <row r="189" spans="11:11" ht="12" customHeight="1">
      <c r="K189" s="15"/>
    </row>
    <row r="190" spans="11:11" ht="12" customHeight="1">
      <c r="K190" s="15"/>
    </row>
    <row r="191" spans="11:11" ht="12" customHeight="1">
      <c r="K191" s="15"/>
    </row>
    <row r="192" spans="11:11" ht="12" customHeight="1">
      <c r="K192" s="15"/>
    </row>
    <row r="193" spans="11:11" ht="12" customHeight="1">
      <c r="K193" s="15"/>
    </row>
    <row r="194" spans="11:11" ht="12" customHeight="1">
      <c r="K194" s="15"/>
    </row>
    <row r="195" spans="11:11" ht="12" customHeight="1">
      <c r="K195" s="15"/>
    </row>
    <row r="196" spans="11:11" ht="12" customHeight="1">
      <c r="K196" s="15"/>
    </row>
    <row r="197" spans="11:11" ht="12" customHeight="1">
      <c r="K197" s="15"/>
    </row>
    <row r="198" spans="11:11" ht="12" customHeight="1">
      <c r="K198" s="15"/>
    </row>
    <row r="199" spans="11:11" ht="12" customHeight="1">
      <c r="K199" s="15"/>
    </row>
    <row r="200" spans="11:11" ht="12" customHeight="1">
      <c r="K200" s="15"/>
    </row>
    <row r="201" spans="11:11" ht="12" customHeight="1">
      <c r="K201" s="15"/>
    </row>
    <row r="202" spans="11:11" ht="12" customHeight="1">
      <c r="K202" s="15"/>
    </row>
    <row r="203" spans="11:11" ht="12" customHeight="1">
      <c r="K203" s="15"/>
    </row>
    <row r="204" spans="11:11" ht="12" customHeight="1">
      <c r="K204" s="15"/>
    </row>
    <row r="205" spans="11:11" ht="12" customHeight="1">
      <c r="K205" s="15"/>
    </row>
    <row r="206" spans="11:11" ht="12" customHeight="1">
      <c r="K206" s="15"/>
    </row>
    <row r="207" spans="11:11" ht="12" customHeight="1">
      <c r="K207" s="15"/>
    </row>
    <row r="208" spans="11:11" ht="12" customHeight="1">
      <c r="K208" s="15"/>
    </row>
    <row r="209" spans="11:11" ht="12" customHeight="1">
      <c r="K209" s="15"/>
    </row>
    <row r="210" spans="11:11" ht="12" customHeight="1">
      <c r="K210" s="15"/>
    </row>
    <row r="211" spans="11:11" ht="12" customHeight="1">
      <c r="K211" s="15"/>
    </row>
    <row r="212" spans="11:11" ht="12" customHeight="1">
      <c r="K212" s="15"/>
    </row>
    <row r="213" spans="11:11" ht="12" customHeight="1">
      <c r="K213" s="15"/>
    </row>
    <row r="214" spans="11:11" ht="12" customHeight="1">
      <c r="K214" s="15"/>
    </row>
    <row r="215" spans="11:11" ht="12" customHeight="1">
      <c r="K215" s="15"/>
    </row>
    <row r="216" spans="11:11" ht="12" customHeight="1">
      <c r="K216" s="15"/>
    </row>
    <row r="217" spans="11:11" ht="12" customHeight="1">
      <c r="K217" s="15"/>
    </row>
    <row r="218" spans="11:11" ht="12" customHeight="1">
      <c r="K218" s="15"/>
    </row>
    <row r="219" spans="11:11" ht="12" customHeight="1">
      <c r="K219" s="15"/>
    </row>
    <row r="220" spans="11:11" ht="12" customHeight="1">
      <c r="K220" s="15"/>
    </row>
    <row r="221" spans="11:11" ht="12" customHeight="1">
      <c r="K221" s="15"/>
    </row>
    <row r="222" spans="11:11" ht="12" customHeight="1">
      <c r="K222" s="15"/>
    </row>
    <row r="223" spans="11:11" ht="12" customHeight="1">
      <c r="K223" s="15"/>
    </row>
    <row r="224" spans="11:11" ht="12" customHeight="1">
      <c r="K224" s="15"/>
    </row>
    <row r="225" spans="11:11" ht="12" customHeight="1">
      <c r="K225" s="15"/>
    </row>
    <row r="226" spans="11:11" ht="12" customHeight="1">
      <c r="K226" s="15"/>
    </row>
    <row r="227" spans="11:11" ht="12" customHeight="1">
      <c r="K227" s="15"/>
    </row>
    <row r="228" spans="11:11" ht="12" customHeight="1">
      <c r="K228" s="15"/>
    </row>
    <row r="229" spans="11:11" ht="12" customHeight="1">
      <c r="K229" s="15"/>
    </row>
    <row r="230" spans="11:11" ht="12" customHeight="1">
      <c r="K230" s="15"/>
    </row>
    <row r="231" spans="11:11" ht="12" customHeight="1">
      <c r="K231" s="15"/>
    </row>
    <row r="232" spans="11:11" ht="12" customHeight="1">
      <c r="K232" s="15"/>
    </row>
    <row r="233" spans="11:11" ht="12" customHeight="1">
      <c r="K233" s="15"/>
    </row>
    <row r="234" spans="11:11" ht="12" customHeight="1">
      <c r="K234" s="15"/>
    </row>
    <row r="235" spans="11:11" ht="12" customHeight="1">
      <c r="K235" s="15"/>
    </row>
    <row r="236" spans="11:11" ht="12" customHeight="1">
      <c r="K236" s="15"/>
    </row>
    <row r="237" spans="11:11" ht="12" customHeight="1">
      <c r="K237" s="15"/>
    </row>
    <row r="238" spans="11:11" ht="12" customHeight="1">
      <c r="K238" s="15"/>
    </row>
    <row r="239" spans="11:11" ht="12" customHeight="1">
      <c r="K239" s="15"/>
    </row>
    <row r="240" spans="11:11" ht="12" customHeight="1">
      <c r="K240" s="15"/>
    </row>
    <row r="241" spans="11:11" ht="12" customHeight="1">
      <c r="K241" s="15"/>
    </row>
    <row r="242" spans="11:11" ht="12" customHeight="1">
      <c r="K242" s="15"/>
    </row>
    <row r="243" spans="11:11" ht="12" customHeight="1">
      <c r="K243" s="15"/>
    </row>
    <row r="244" spans="11:11" ht="12" customHeight="1">
      <c r="K244" s="15"/>
    </row>
    <row r="245" spans="11:11" ht="12" customHeight="1">
      <c r="K245" s="15"/>
    </row>
    <row r="246" spans="11:11" ht="12" customHeight="1">
      <c r="K246" s="15"/>
    </row>
    <row r="247" spans="11:11" ht="12" customHeight="1">
      <c r="K247" s="15"/>
    </row>
    <row r="248" spans="11:11" ht="12" customHeight="1">
      <c r="K248" s="15"/>
    </row>
    <row r="249" spans="11:11" ht="12" customHeight="1">
      <c r="K249" s="15"/>
    </row>
    <row r="250" spans="11:11" ht="12" customHeight="1">
      <c r="K250" s="15"/>
    </row>
    <row r="251" spans="11:11" ht="12" customHeight="1">
      <c r="K251" s="15"/>
    </row>
    <row r="252" spans="11:11" ht="12" customHeight="1">
      <c r="K252" s="15"/>
    </row>
    <row r="253" spans="11:11" ht="12" customHeight="1">
      <c r="K253" s="15"/>
    </row>
    <row r="254" spans="11:11" ht="12" customHeight="1">
      <c r="K254" s="15"/>
    </row>
    <row r="255" spans="11:11" ht="12" customHeight="1">
      <c r="K255" s="15"/>
    </row>
    <row r="256" spans="11:11" ht="12" customHeight="1">
      <c r="K256" s="15"/>
    </row>
    <row r="257" spans="11:11" ht="12" customHeight="1">
      <c r="K257" s="15"/>
    </row>
    <row r="258" spans="11:11" ht="12" customHeight="1">
      <c r="K258" s="15"/>
    </row>
    <row r="259" spans="11:11" ht="12" customHeight="1">
      <c r="K259" s="15"/>
    </row>
    <row r="260" spans="11:11" ht="12" customHeight="1">
      <c r="K260" s="15"/>
    </row>
    <row r="261" spans="11:11" ht="12" customHeight="1">
      <c r="K261" s="15"/>
    </row>
    <row r="262" spans="11:11" ht="12" customHeight="1">
      <c r="K262" s="15"/>
    </row>
    <row r="263" spans="11:11" ht="12" customHeight="1">
      <c r="K263" s="15"/>
    </row>
    <row r="264" spans="11:11" ht="12" customHeight="1">
      <c r="K264" s="15"/>
    </row>
    <row r="265" spans="11:11" ht="12" customHeight="1">
      <c r="K265" s="15"/>
    </row>
    <row r="266" spans="11:11" ht="12" customHeight="1">
      <c r="K266" s="15"/>
    </row>
    <row r="267" spans="11:11" ht="12" customHeight="1">
      <c r="K267" s="15"/>
    </row>
    <row r="268" spans="11:11" ht="12" customHeight="1">
      <c r="K268" s="15"/>
    </row>
    <row r="269" spans="11:11" ht="12" customHeight="1">
      <c r="K269" s="15"/>
    </row>
    <row r="270" spans="11:11" ht="12" customHeight="1">
      <c r="K270" s="15"/>
    </row>
    <row r="271" spans="11:11" ht="12" customHeight="1">
      <c r="K271" s="15"/>
    </row>
    <row r="272" spans="11:11" ht="12" customHeight="1">
      <c r="K272" s="15"/>
    </row>
    <row r="273" spans="11:11" ht="12" customHeight="1">
      <c r="K273" s="15"/>
    </row>
    <row r="274" spans="11:11" ht="12" customHeight="1">
      <c r="K274" s="15"/>
    </row>
    <row r="275" spans="11:11" ht="12" customHeight="1">
      <c r="K275" s="15"/>
    </row>
    <row r="276" spans="11:11" ht="12" customHeight="1">
      <c r="K276" s="15"/>
    </row>
    <row r="277" spans="11:11" ht="12" customHeight="1">
      <c r="K277" s="15"/>
    </row>
    <row r="278" spans="11:11" ht="12" customHeight="1">
      <c r="K278" s="15"/>
    </row>
    <row r="279" spans="11:11" ht="12" customHeight="1">
      <c r="K279" s="15"/>
    </row>
    <row r="280" spans="11:11" ht="12" customHeight="1">
      <c r="K280" s="15"/>
    </row>
    <row r="281" spans="11:11" ht="12" customHeight="1">
      <c r="K281" s="15"/>
    </row>
    <row r="282" spans="11:11" ht="12" customHeight="1">
      <c r="K282" s="15"/>
    </row>
    <row r="283" spans="11:11" ht="12" customHeight="1">
      <c r="K283" s="15"/>
    </row>
    <row r="284" spans="11:11" ht="12" customHeight="1">
      <c r="K284" s="15"/>
    </row>
    <row r="285" spans="11:11" ht="12" customHeight="1">
      <c r="K285" s="15"/>
    </row>
    <row r="286" spans="11:11" ht="12" customHeight="1">
      <c r="K286" s="15"/>
    </row>
    <row r="287" spans="11:11" ht="12" customHeight="1">
      <c r="K287" s="15"/>
    </row>
    <row r="288" spans="11:11" ht="12" customHeight="1">
      <c r="K288" s="15"/>
    </row>
    <row r="289" spans="11:11" ht="12" customHeight="1">
      <c r="K289" s="15"/>
    </row>
    <row r="290" spans="11:11" ht="12" customHeight="1">
      <c r="K290" s="15"/>
    </row>
    <row r="291" spans="11:11" ht="12" customHeight="1">
      <c r="K291" s="15"/>
    </row>
    <row r="292" spans="11:11" ht="12" customHeight="1">
      <c r="K292" s="15"/>
    </row>
    <row r="293" spans="11:11" ht="12" customHeight="1">
      <c r="K293" s="15"/>
    </row>
    <row r="294" spans="11:11" ht="12" customHeight="1">
      <c r="K294" s="15"/>
    </row>
    <row r="295" spans="11:11" ht="12" customHeight="1">
      <c r="K295" s="15"/>
    </row>
    <row r="296" spans="11:11" ht="12" customHeight="1">
      <c r="K296" s="15"/>
    </row>
    <row r="297" spans="11:11" ht="12" customHeight="1">
      <c r="K297" s="15"/>
    </row>
    <row r="298" spans="11:11" ht="12" customHeight="1">
      <c r="K298" s="15"/>
    </row>
    <row r="299" spans="11:11" ht="12" customHeight="1">
      <c r="K299" s="15"/>
    </row>
    <row r="300" spans="11:11" ht="12" customHeight="1">
      <c r="K300" s="15"/>
    </row>
    <row r="301" spans="11:11" ht="12" customHeight="1">
      <c r="K301" s="15"/>
    </row>
    <row r="302" spans="11:11" ht="12" customHeight="1">
      <c r="K302" s="15"/>
    </row>
    <row r="303" spans="11:11" ht="12" customHeight="1">
      <c r="K303" s="15"/>
    </row>
    <row r="304" spans="11:11" ht="12" customHeight="1">
      <c r="K304" s="15"/>
    </row>
    <row r="305" spans="11:11" ht="12" customHeight="1">
      <c r="K305" s="15"/>
    </row>
    <row r="306" spans="11:11" ht="12" customHeight="1">
      <c r="K306" s="15"/>
    </row>
    <row r="307" spans="11:11" ht="12" customHeight="1">
      <c r="K307" s="15"/>
    </row>
    <row r="308" spans="11:11" ht="12" customHeight="1">
      <c r="K308" s="15"/>
    </row>
    <row r="309" spans="11:11" ht="12" customHeight="1">
      <c r="K309" s="15"/>
    </row>
    <row r="310" spans="11:11" ht="12" customHeight="1">
      <c r="K310" s="15"/>
    </row>
    <row r="311" spans="11:11" ht="12" customHeight="1">
      <c r="K311" s="15"/>
    </row>
    <row r="312" spans="11:11" ht="12" customHeight="1">
      <c r="K312" s="15"/>
    </row>
    <row r="313" spans="11:11" ht="12" customHeight="1">
      <c r="K313" s="15"/>
    </row>
    <row r="314" spans="11:11" ht="12" customHeight="1">
      <c r="K314" s="15"/>
    </row>
    <row r="315" spans="11:11" ht="12" customHeight="1">
      <c r="K315" s="15"/>
    </row>
    <row r="316" spans="11:11" ht="12" customHeight="1">
      <c r="K316" s="15"/>
    </row>
    <row r="317" spans="11:11" ht="12" customHeight="1">
      <c r="K317" s="15"/>
    </row>
    <row r="318" spans="11:11" ht="12" customHeight="1">
      <c r="K318" s="15"/>
    </row>
    <row r="319" spans="11:11" ht="12" customHeight="1">
      <c r="K319" s="15"/>
    </row>
    <row r="320" spans="11:11" ht="12" customHeight="1">
      <c r="K320" s="15"/>
    </row>
    <row r="321" spans="11:11" ht="12" customHeight="1">
      <c r="K321" s="15"/>
    </row>
    <row r="322" spans="11:11" ht="12" customHeight="1">
      <c r="K322" s="15"/>
    </row>
    <row r="323" spans="11:11" ht="12" customHeight="1">
      <c r="K323" s="15"/>
    </row>
    <row r="324" spans="11:11" ht="12" customHeight="1">
      <c r="K324" s="15"/>
    </row>
    <row r="325" spans="11:11" ht="12" customHeight="1">
      <c r="K325" s="15"/>
    </row>
    <row r="326" spans="11:11" ht="12" customHeight="1">
      <c r="K326" s="15"/>
    </row>
    <row r="327" spans="11:11" ht="12" customHeight="1">
      <c r="K327" s="15"/>
    </row>
    <row r="328" spans="11:11" ht="12" customHeight="1">
      <c r="K328" s="15"/>
    </row>
    <row r="329" spans="11:11" ht="12" customHeight="1">
      <c r="K329" s="15"/>
    </row>
    <row r="330" spans="11:11" ht="12" customHeight="1">
      <c r="K330" s="15"/>
    </row>
    <row r="331" spans="11:11" ht="12" customHeight="1">
      <c r="K331" s="15"/>
    </row>
    <row r="332" spans="11:11" ht="12" customHeight="1">
      <c r="K332" s="15"/>
    </row>
    <row r="333" spans="11:11" ht="12" customHeight="1">
      <c r="K333" s="15"/>
    </row>
    <row r="334" spans="11:11" ht="12" customHeight="1">
      <c r="K334" s="15"/>
    </row>
    <row r="335" spans="11:11" ht="12" customHeight="1">
      <c r="K335" s="15"/>
    </row>
    <row r="336" spans="11:11" ht="12" customHeight="1">
      <c r="K336" s="15"/>
    </row>
    <row r="337" spans="11:11" ht="12" customHeight="1">
      <c r="K337" s="15"/>
    </row>
    <row r="338" spans="11:11" ht="12" customHeight="1">
      <c r="K338" s="15"/>
    </row>
    <row r="339" spans="11:11" ht="12" customHeight="1">
      <c r="K339" s="15"/>
    </row>
    <row r="340" spans="11:11" ht="12" customHeight="1">
      <c r="K340" s="15"/>
    </row>
    <row r="341" spans="11:11" ht="12" customHeight="1">
      <c r="K341" s="15"/>
    </row>
    <row r="342" spans="11:11" ht="12" customHeight="1">
      <c r="K342" s="15"/>
    </row>
    <row r="343" spans="11:11" ht="12" customHeight="1">
      <c r="K343" s="15"/>
    </row>
    <row r="344" spans="11:11" ht="12" customHeight="1">
      <c r="K344" s="15"/>
    </row>
    <row r="345" spans="11:11" ht="12" customHeight="1">
      <c r="K345" s="15"/>
    </row>
    <row r="346" spans="11:11" ht="12" customHeight="1">
      <c r="K346" s="15"/>
    </row>
    <row r="347" spans="11:11" ht="12" customHeight="1">
      <c r="K347" s="15"/>
    </row>
    <row r="348" spans="11:11" ht="12" customHeight="1">
      <c r="K348" s="15"/>
    </row>
    <row r="349" spans="11:11" ht="12" customHeight="1">
      <c r="K349" s="15"/>
    </row>
    <row r="350" spans="11:11" ht="12" customHeight="1">
      <c r="K350" s="15"/>
    </row>
    <row r="351" spans="11:11" ht="12" customHeight="1">
      <c r="K351" s="15"/>
    </row>
    <row r="352" spans="11:11" ht="12" customHeight="1">
      <c r="K352" s="15"/>
    </row>
    <row r="353" spans="11:11" ht="12" customHeight="1">
      <c r="K353" s="15"/>
    </row>
    <row r="354" spans="11:11" ht="12" customHeight="1">
      <c r="K354" s="15"/>
    </row>
    <row r="355" spans="11:11" ht="12" customHeight="1">
      <c r="K355" s="15"/>
    </row>
    <row r="356" spans="11:11" ht="12" customHeight="1">
      <c r="K356" s="15"/>
    </row>
    <row r="357" spans="11:11" ht="12" customHeight="1">
      <c r="K357" s="15"/>
    </row>
    <row r="358" spans="11:11" ht="12" customHeight="1">
      <c r="K358" s="15"/>
    </row>
    <row r="359" spans="11:11" ht="12" customHeight="1">
      <c r="K359" s="15"/>
    </row>
    <row r="360" spans="11:11" ht="12" customHeight="1">
      <c r="K360" s="15"/>
    </row>
    <row r="361" spans="11:11" ht="12" customHeight="1">
      <c r="K361" s="15"/>
    </row>
    <row r="362" spans="11:11" ht="12" customHeight="1">
      <c r="K362" s="15"/>
    </row>
    <row r="363" spans="11:11" ht="12" customHeight="1">
      <c r="K363" s="15"/>
    </row>
    <row r="364" spans="11:11" ht="12" customHeight="1">
      <c r="K364" s="15"/>
    </row>
    <row r="365" spans="11:11" ht="12" customHeight="1">
      <c r="K365" s="15"/>
    </row>
    <row r="366" spans="11:11" ht="12" customHeight="1">
      <c r="K366" s="15"/>
    </row>
    <row r="367" spans="11:11" ht="12" customHeight="1">
      <c r="K367" s="15"/>
    </row>
    <row r="368" spans="11:11" ht="12" customHeight="1">
      <c r="K368" s="15"/>
    </row>
    <row r="369" spans="11:11" ht="12" customHeight="1">
      <c r="K369" s="15"/>
    </row>
    <row r="370" spans="11:11" ht="12" customHeight="1">
      <c r="K370" s="15"/>
    </row>
    <row r="371" spans="11:11" ht="12" customHeight="1">
      <c r="K371" s="15"/>
    </row>
    <row r="372" spans="11:11" ht="12" customHeight="1">
      <c r="K372" s="15"/>
    </row>
    <row r="373" spans="11:11" ht="12" customHeight="1">
      <c r="K373" s="15"/>
    </row>
    <row r="374" spans="11:11" ht="12" customHeight="1">
      <c r="K374" s="15"/>
    </row>
    <row r="375" spans="11:11" ht="12" customHeight="1">
      <c r="K375" s="15"/>
    </row>
    <row r="376" spans="11:11" ht="12" customHeight="1">
      <c r="K376" s="15"/>
    </row>
    <row r="377" spans="11:11" ht="12" customHeight="1">
      <c r="K377" s="15"/>
    </row>
    <row r="378" spans="11:11" ht="12" customHeight="1">
      <c r="K378" s="15"/>
    </row>
    <row r="379" spans="11:11" ht="12" customHeight="1">
      <c r="K379" s="15"/>
    </row>
    <row r="380" spans="11:11" ht="12" customHeight="1">
      <c r="K380" s="15"/>
    </row>
    <row r="381" spans="11:11" ht="12" customHeight="1">
      <c r="K381" s="15"/>
    </row>
    <row r="382" spans="11:11" ht="12" customHeight="1">
      <c r="K382" s="15"/>
    </row>
    <row r="383" spans="11:11" ht="12" customHeight="1">
      <c r="K383" s="15"/>
    </row>
    <row r="384" spans="11:11" ht="12" customHeight="1">
      <c r="K384" s="15"/>
    </row>
    <row r="385" spans="11:11" ht="12" customHeight="1">
      <c r="K385" s="15"/>
    </row>
    <row r="386" spans="11:11" ht="12" customHeight="1">
      <c r="K386" s="15"/>
    </row>
    <row r="387" spans="11:11" ht="12" customHeight="1">
      <c r="K387" s="15"/>
    </row>
    <row r="388" spans="11:11" ht="12" customHeight="1">
      <c r="K388" s="15"/>
    </row>
    <row r="389" spans="11:11" ht="12" customHeight="1">
      <c r="K389" s="15"/>
    </row>
    <row r="390" spans="11:11" ht="12" customHeight="1">
      <c r="K390" s="15"/>
    </row>
    <row r="391" spans="11:11" ht="12" customHeight="1">
      <c r="K391" s="15"/>
    </row>
    <row r="392" spans="11:11" ht="12" customHeight="1">
      <c r="K392" s="15"/>
    </row>
    <row r="393" spans="11:11" ht="12" customHeight="1">
      <c r="K393" s="15"/>
    </row>
    <row r="394" spans="11:11" ht="12" customHeight="1">
      <c r="K394" s="15"/>
    </row>
    <row r="395" spans="11:11" ht="12" customHeight="1">
      <c r="K395" s="15"/>
    </row>
    <row r="396" spans="11:11" ht="12" customHeight="1">
      <c r="K396" s="15"/>
    </row>
    <row r="397" spans="11:11" ht="12" customHeight="1">
      <c r="K397" s="15"/>
    </row>
    <row r="398" spans="11:11" ht="12" customHeight="1">
      <c r="K398" s="15"/>
    </row>
    <row r="399" spans="11:11" ht="12" customHeight="1">
      <c r="K399" s="15"/>
    </row>
    <row r="400" spans="11:11" ht="12" customHeight="1">
      <c r="K400" s="15"/>
    </row>
    <row r="401" spans="11:11" ht="12" customHeight="1">
      <c r="K401" s="15"/>
    </row>
    <row r="402" spans="11:11" ht="12" customHeight="1">
      <c r="K402" s="15"/>
    </row>
    <row r="403" spans="11:11" ht="12" customHeight="1">
      <c r="K403" s="15"/>
    </row>
    <row r="404" spans="11:11" ht="12" customHeight="1">
      <c r="K404" s="15"/>
    </row>
    <row r="405" spans="11:11" ht="12" customHeight="1">
      <c r="K405" s="15"/>
    </row>
    <row r="406" spans="11:11" ht="12" customHeight="1">
      <c r="K406" s="15"/>
    </row>
    <row r="407" spans="11:11" ht="12" customHeight="1">
      <c r="K407" s="15"/>
    </row>
    <row r="408" spans="11:11" ht="12" customHeight="1">
      <c r="K408" s="15"/>
    </row>
    <row r="409" spans="11:11" ht="12" customHeight="1">
      <c r="K409" s="15"/>
    </row>
    <row r="410" spans="11:11" ht="12" customHeight="1">
      <c r="K410" s="15"/>
    </row>
    <row r="411" spans="11:11" ht="12" customHeight="1">
      <c r="K411" s="15"/>
    </row>
    <row r="412" spans="11:11" ht="12" customHeight="1">
      <c r="K412" s="15"/>
    </row>
    <row r="413" spans="11:11" ht="12" customHeight="1">
      <c r="K413" s="15"/>
    </row>
    <row r="414" spans="11:11" ht="12" customHeight="1">
      <c r="K414" s="15"/>
    </row>
    <row r="415" spans="11:11" ht="12" customHeight="1">
      <c r="K415" s="15"/>
    </row>
    <row r="416" spans="11:11" ht="12" customHeight="1">
      <c r="K416" s="15"/>
    </row>
    <row r="417" spans="11:11" ht="12" customHeight="1">
      <c r="K417" s="15"/>
    </row>
    <row r="418" spans="11:11" ht="12" customHeight="1">
      <c r="K418" s="15"/>
    </row>
    <row r="419" spans="11:11" ht="12" customHeight="1">
      <c r="K419" s="15"/>
    </row>
    <row r="420" spans="11:11" ht="12" customHeight="1">
      <c r="K420" s="15"/>
    </row>
    <row r="421" spans="11:11" ht="12" customHeight="1">
      <c r="K421" s="15"/>
    </row>
    <row r="422" spans="11:11" ht="12" customHeight="1">
      <c r="K422" s="15"/>
    </row>
    <row r="423" spans="11:11" ht="12" customHeight="1">
      <c r="K423" s="15"/>
    </row>
    <row r="424" spans="11:11" ht="12" customHeight="1">
      <c r="K424" s="15"/>
    </row>
    <row r="425" spans="11:11" ht="12" customHeight="1">
      <c r="K425" s="15"/>
    </row>
    <row r="426" spans="11:11" ht="12" customHeight="1">
      <c r="K426" s="15"/>
    </row>
    <row r="427" spans="11:11" ht="12" customHeight="1">
      <c r="K427" s="15"/>
    </row>
    <row r="428" spans="11:11" ht="12" customHeight="1">
      <c r="K428" s="15"/>
    </row>
    <row r="429" spans="11:11" ht="12" customHeight="1">
      <c r="K429" s="15"/>
    </row>
    <row r="430" spans="11:11" ht="12" customHeight="1">
      <c r="K430" s="15"/>
    </row>
    <row r="431" spans="11:11" ht="12" customHeight="1">
      <c r="K431" s="15"/>
    </row>
    <row r="432" spans="11:11" ht="12" customHeight="1">
      <c r="K432" s="15"/>
    </row>
    <row r="433" spans="11:11" ht="12" customHeight="1">
      <c r="K433" s="15"/>
    </row>
    <row r="434" spans="11:11" ht="12" customHeight="1">
      <c r="K434" s="15"/>
    </row>
    <row r="435" spans="11:11" ht="12" customHeight="1">
      <c r="K435" s="15"/>
    </row>
    <row r="436" spans="11:11" ht="12" customHeight="1">
      <c r="K436" s="15"/>
    </row>
    <row r="437" spans="11:11" ht="12" customHeight="1">
      <c r="K437" s="15"/>
    </row>
    <row r="438" spans="11:11" ht="12" customHeight="1">
      <c r="K438" s="15"/>
    </row>
    <row r="439" spans="11:11" ht="12" customHeight="1">
      <c r="K439" s="15"/>
    </row>
    <row r="440" spans="11:11" ht="12" customHeight="1">
      <c r="K440" s="15"/>
    </row>
    <row r="441" spans="11:11" ht="12" customHeight="1">
      <c r="K441" s="15"/>
    </row>
    <row r="442" spans="11:11" ht="12" customHeight="1">
      <c r="K442" s="15"/>
    </row>
    <row r="443" spans="11:11" ht="12" customHeight="1">
      <c r="K443" s="15"/>
    </row>
    <row r="444" spans="11:11" ht="12" customHeight="1">
      <c r="K444" s="15"/>
    </row>
    <row r="445" spans="11:11" ht="12" customHeight="1">
      <c r="K445" s="15"/>
    </row>
    <row r="446" spans="11:11" ht="12" customHeight="1">
      <c r="K446" s="15"/>
    </row>
    <row r="447" spans="11:11" ht="12" customHeight="1">
      <c r="K447" s="15"/>
    </row>
    <row r="448" spans="11:11" ht="12" customHeight="1">
      <c r="K448" s="15"/>
    </row>
    <row r="449" spans="11:11" ht="12" customHeight="1">
      <c r="K449" s="15"/>
    </row>
    <row r="450" spans="11:11" ht="12" customHeight="1">
      <c r="K450" s="15"/>
    </row>
    <row r="451" spans="11:11" ht="12" customHeight="1">
      <c r="K451" s="15"/>
    </row>
    <row r="452" spans="11:11" ht="12" customHeight="1">
      <c r="K452" s="15"/>
    </row>
    <row r="453" spans="11:11" ht="12" customHeight="1">
      <c r="K453" s="15"/>
    </row>
    <row r="454" spans="11:11" ht="12" customHeight="1">
      <c r="K454" s="15"/>
    </row>
    <row r="455" spans="11:11" ht="12" customHeight="1">
      <c r="K455" s="15"/>
    </row>
    <row r="456" spans="11:11" ht="12" customHeight="1">
      <c r="K456" s="15"/>
    </row>
    <row r="457" spans="11:11" ht="12" customHeight="1">
      <c r="K457" s="15"/>
    </row>
    <row r="458" spans="11:11" ht="12" customHeight="1">
      <c r="K458" s="15"/>
    </row>
    <row r="459" spans="11:11" ht="12" customHeight="1">
      <c r="K459" s="15"/>
    </row>
    <row r="460" spans="11:11" ht="12" customHeight="1">
      <c r="K460" s="15"/>
    </row>
    <row r="461" spans="11:11" ht="12" customHeight="1">
      <c r="K461" s="15"/>
    </row>
    <row r="462" spans="11:11" ht="12" customHeight="1">
      <c r="K462" s="15"/>
    </row>
    <row r="463" spans="11:11" ht="12" customHeight="1">
      <c r="K463" s="15"/>
    </row>
    <row r="464" spans="11:11" ht="12" customHeight="1">
      <c r="K464" s="15"/>
    </row>
    <row r="465" spans="11:11" ht="12" customHeight="1">
      <c r="K465" s="15"/>
    </row>
    <row r="466" spans="11:11" ht="12" customHeight="1">
      <c r="K466" s="15"/>
    </row>
    <row r="467" spans="11:11" ht="12" customHeight="1">
      <c r="K467" s="15"/>
    </row>
    <row r="468" spans="11:11" ht="12" customHeight="1">
      <c r="K468" s="15"/>
    </row>
    <row r="469" spans="11:11" ht="12" customHeight="1">
      <c r="K469" s="15"/>
    </row>
    <row r="470" spans="11:11" ht="12" customHeight="1">
      <c r="K470" s="15"/>
    </row>
    <row r="471" spans="11:11" ht="12" customHeight="1">
      <c r="K471" s="15"/>
    </row>
    <row r="472" spans="11:11" ht="12" customHeight="1">
      <c r="K472" s="15"/>
    </row>
    <row r="473" spans="11:11" ht="12" customHeight="1">
      <c r="K473" s="15"/>
    </row>
    <row r="474" spans="11:11" ht="12" customHeight="1">
      <c r="K474" s="15"/>
    </row>
    <row r="475" spans="11:11" ht="12" customHeight="1">
      <c r="K475" s="15"/>
    </row>
    <row r="476" spans="11:11" ht="12" customHeight="1">
      <c r="K476" s="15"/>
    </row>
    <row r="477" spans="11:11" ht="12" customHeight="1">
      <c r="K477" s="15"/>
    </row>
    <row r="478" spans="11:11" ht="12" customHeight="1">
      <c r="K478" s="15"/>
    </row>
    <row r="479" spans="11:11" ht="12" customHeight="1">
      <c r="K479" s="15"/>
    </row>
    <row r="480" spans="11:11" ht="12" customHeight="1">
      <c r="K480" s="15"/>
    </row>
    <row r="481" spans="11:11" ht="12" customHeight="1">
      <c r="K481" s="15"/>
    </row>
    <row r="482" spans="11:11" ht="12" customHeight="1">
      <c r="K482" s="15"/>
    </row>
    <row r="483" spans="11:11" ht="12" customHeight="1">
      <c r="K483" s="15"/>
    </row>
    <row r="484" spans="11:11" ht="12" customHeight="1">
      <c r="K484" s="15"/>
    </row>
    <row r="485" spans="11:11" ht="12" customHeight="1">
      <c r="K485" s="15"/>
    </row>
    <row r="486" spans="11:11" ht="12" customHeight="1">
      <c r="K486" s="15"/>
    </row>
    <row r="487" spans="11:11" ht="12" customHeight="1">
      <c r="K487" s="15"/>
    </row>
    <row r="488" spans="11:11" ht="12" customHeight="1">
      <c r="K488" s="15"/>
    </row>
    <row r="489" spans="11:11" ht="12" customHeight="1">
      <c r="K489" s="15"/>
    </row>
    <row r="490" spans="11:11" ht="12" customHeight="1">
      <c r="K490" s="15"/>
    </row>
    <row r="491" spans="11:11" ht="12" customHeight="1">
      <c r="K491" s="15"/>
    </row>
    <row r="492" spans="11:11" ht="12" customHeight="1">
      <c r="K492" s="15"/>
    </row>
    <row r="493" spans="11:11" ht="12" customHeight="1">
      <c r="K493" s="15"/>
    </row>
    <row r="494" spans="11:11" ht="12" customHeight="1">
      <c r="K494" s="15"/>
    </row>
    <row r="495" spans="11:11" ht="12" customHeight="1">
      <c r="K495" s="15"/>
    </row>
    <row r="496" spans="11:11" ht="12" customHeight="1">
      <c r="K496" s="15"/>
    </row>
    <row r="497" spans="11:11" ht="12" customHeight="1">
      <c r="K497" s="15"/>
    </row>
    <row r="498" spans="11:11" ht="12" customHeight="1">
      <c r="K498" s="15"/>
    </row>
    <row r="499" spans="11:11" ht="12" customHeight="1">
      <c r="K499" s="15"/>
    </row>
    <row r="500" spans="11:11" ht="12" customHeight="1">
      <c r="K500" s="15"/>
    </row>
    <row r="501" spans="11:11" ht="12" customHeight="1">
      <c r="K501" s="15"/>
    </row>
    <row r="502" spans="11:11" ht="12" customHeight="1">
      <c r="K502" s="15"/>
    </row>
    <row r="503" spans="11:11" ht="12" customHeight="1">
      <c r="K503" s="15"/>
    </row>
    <row r="504" spans="11:11" ht="12" customHeight="1">
      <c r="K504" s="15"/>
    </row>
    <row r="505" spans="11:11" ht="12" customHeight="1">
      <c r="K505" s="15"/>
    </row>
    <row r="506" spans="11:11" ht="12" customHeight="1">
      <c r="K506" s="15"/>
    </row>
    <row r="507" spans="11:11" ht="12" customHeight="1">
      <c r="K507" s="15"/>
    </row>
    <row r="508" spans="11:11" ht="12" customHeight="1">
      <c r="K508" s="15"/>
    </row>
    <row r="509" spans="11:11" ht="12" customHeight="1">
      <c r="K509" s="15"/>
    </row>
    <row r="510" spans="11:11" ht="12" customHeight="1">
      <c r="K510" s="15"/>
    </row>
    <row r="511" spans="11:11" ht="12" customHeight="1">
      <c r="K511" s="15"/>
    </row>
    <row r="512" spans="11:11" ht="12" customHeight="1">
      <c r="K512" s="15"/>
    </row>
    <row r="513" spans="11:11" ht="12" customHeight="1">
      <c r="K513" s="15"/>
    </row>
    <row r="514" spans="11:11" ht="12" customHeight="1">
      <c r="K514" s="15"/>
    </row>
    <row r="515" spans="11:11" ht="12" customHeight="1">
      <c r="K515" s="15"/>
    </row>
    <row r="516" spans="11:11" ht="12" customHeight="1">
      <c r="K516" s="15"/>
    </row>
    <row r="517" spans="11:11" ht="12" customHeight="1">
      <c r="K517" s="15"/>
    </row>
    <row r="518" spans="11:11" ht="12" customHeight="1">
      <c r="K518" s="15"/>
    </row>
    <row r="519" spans="11:11" ht="12" customHeight="1">
      <c r="K519" s="15"/>
    </row>
    <row r="520" spans="11:11" ht="12" customHeight="1">
      <c r="K520" s="15"/>
    </row>
    <row r="521" spans="11:11" ht="12" customHeight="1">
      <c r="K521" s="15"/>
    </row>
    <row r="522" spans="11:11" ht="12" customHeight="1">
      <c r="K522" s="15"/>
    </row>
    <row r="523" spans="11:11" ht="12" customHeight="1">
      <c r="K523" s="15"/>
    </row>
    <row r="524" spans="11:11" ht="12" customHeight="1">
      <c r="K524" s="15"/>
    </row>
    <row r="525" spans="11:11" ht="12" customHeight="1">
      <c r="K525" s="15"/>
    </row>
    <row r="526" spans="11:11" ht="12" customHeight="1">
      <c r="K526" s="15"/>
    </row>
    <row r="527" spans="11:11" ht="12" customHeight="1">
      <c r="K527" s="15"/>
    </row>
    <row r="528" spans="11:11" ht="12" customHeight="1">
      <c r="K528" s="15"/>
    </row>
    <row r="529" spans="11:11" ht="12" customHeight="1">
      <c r="K529" s="15"/>
    </row>
    <row r="530" spans="11:11" ht="12" customHeight="1">
      <c r="K530" s="15"/>
    </row>
    <row r="531" spans="11:11" ht="12" customHeight="1">
      <c r="K531" s="15"/>
    </row>
    <row r="532" spans="11:11" ht="12" customHeight="1">
      <c r="K532" s="15"/>
    </row>
    <row r="533" spans="11:11" ht="12" customHeight="1">
      <c r="K533" s="15"/>
    </row>
    <row r="534" spans="11:11" ht="12" customHeight="1">
      <c r="K534" s="15"/>
    </row>
    <row r="535" spans="11:11" ht="12" customHeight="1">
      <c r="K535" s="15"/>
    </row>
    <row r="536" spans="11:11" ht="12" customHeight="1">
      <c r="K536" s="15"/>
    </row>
    <row r="537" spans="11:11" ht="12" customHeight="1">
      <c r="K537" s="15"/>
    </row>
    <row r="538" spans="11:11" ht="12" customHeight="1">
      <c r="K538" s="15"/>
    </row>
    <row r="539" spans="11:11" ht="12" customHeight="1">
      <c r="K539" s="15"/>
    </row>
    <row r="540" spans="11:11" ht="12" customHeight="1">
      <c r="K540" s="15"/>
    </row>
    <row r="541" spans="11:11" ht="12" customHeight="1">
      <c r="K541" s="15"/>
    </row>
    <row r="542" spans="11:11" ht="12" customHeight="1">
      <c r="K542" s="15"/>
    </row>
    <row r="543" spans="11:11" ht="12" customHeight="1">
      <c r="K543" s="15"/>
    </row>
    <row r="544" spans="11:11" ht="12" customHeight="1">
      <c r="K544" s="15"/>
    </row>
    <row r="545" spans="11:11" ht="12" customHeight="1">
      <c r="K545" s="15"/>
    </row>
    <row r="546" spans="11:11" ht="12" customHeight="1">
      <c r="K546" s="15"/>
    </row>
    <row r="547" spans="11:11" ht="12" customHeight="1">
      <c r="K547" s="15"/>
    </row>
    <row r="548" spans="11:11" ht="12" customHeight="1">
      <c r="K548" s="15"/>
    </row>
    <row r="549" spans="11:11" ht="12" customHeight="1">
      <c r="K549" s="15"/>
    </row>
    <row r="550" spans="11:11" ht="12" customHeight="1">
      <c r="K550" s="15"/>
    </row>
    <row r="551" spans="11:11" ht="12" customHeight="1">
      <c r="K551" s="15"/>
    </row>
    <row r="552" spans="11:11" ht="12" customHeight="1">
      <c r="K552" s="15"/>
    </row>
    <row r="553" spans="11:11" ht="12" customHeight="1">
      <c r="K553" s="15"/>
    </row>
    <row r="554" spans="11:11" ht="12" customHeight="1">
      <c r="K554" s="15"/>
    </row>
    <row r="555" spans="11:11" ht="12" customHeight="1">
      <c r="K555" s="15"/>
    </row>
    <row r="556" spans="11:11" ht="12" customHeight="1">
      <c r="K556" s="15"/>
    </row>
    <row r="557" spans="11:11" ht="12" customHeight="1">
      <c r="K557" s="15"/>
    </row>
    <row r="558" spans="11:11" ht="12" customHeight="1">
      <c r="K558" s="15"/>
    </row>
    <row r="559" spans="11:11" ht="12" customHeight="1">
      <c r="K559" s="15"/>
    </row>
    <row r="560" spans="11:11" ht="12" customHeight="1">
      <c r="K560" s="15"/>
    </row>
    <row r="561" spans="11:11" ht="12" customHeight="1">
      <c r="K561" s="15"/>
    </row>
    <row r="562" spans="11:11" ht="12" customHeight="1">
      <c r="K562" s="15"/>
    </row>
    <row r="563" spans="11:11" ht="12" customHeight="1">
      <c r="K563" s="15"/>
    </row>
    <row r="564" spans="11:11" ht="12" customHeight="1">
      <c r="K564" s="15"/>
    </row>
    <row r="565" spans="11:11" ht="12" customHeight="1">
      <c r="K565" s="15"/>
    </row>
    <row r="566" spans="11:11" ht="12" customHeight="1">
      <c r="K566" s="15"/>
    </row>
    <row r="567" spans="11:11" ht="12" customHeight="1">
      <c r="K567" s="15"/>
    </row>
    <row r="568" spans="11:11" ht="12" customHeight="1">
      <c r="K568" s="15"/>
    </row>
    <row r="569" spans="11:11" ht="12" customHeight="1">
      <c r="K569" s="15"/>
    </row>
    <row r="570" spans="11:11" ht="12" customHeight="1">
      <c r="K570" s="15"/>
    </row>
    <row r="571" spans="11:11" ht="12" customHeight="1">
      <c r="K571" s="15"/>
    </row>
    <row r="572" spans="11:11" ht="12" customHeight="1">
      <c r="K572" s="15"/>
    </row>
    <row r="573" spans="11:11" ht="12" customHeight="1">
      <c r="K573" s="15"/>
    </row>
    <row r="574" spans="11:11" ht="12" customHeight="1">
      <c r="K574" s="15"/>
    </row>
    <row r="575" spans="11:11" ht="12" customHeight="1">
      <c r="K575" s="15"/>
    </row>
    <row r="576" spans="11:11" ht="12" customHeight="1">
      <c r="K576" s="15"/>
    </row>
    <row r="577" spans="11:11" ht="12" customHeight="1">
      <c r="K577" s="15"/>
    </row>
    <row r="578" spans="11:11" ht="12" customHeight="1">
      <c r="K578" s="15"/>
    </row>
    <row r="579" spans="11:11" ht="12" customHeight="1">
      <c r="K579" s="15"/>
    </row>
    <row r="580" spans="11:11" ht="12" customHeight="1">
      <c r="K580" s="15"/>
    </row>
    <row r="581" spans="11:11" ht="12" customHeight="1">
      <c r="K581" s="15"/>
    </row>
    <row r="582" spans="11:11" ht="12" customHeight="1">
      <c r="K582" s="15"/>
    </row>
    <row r="583" spans="11:11" ht="12" customHeight="1">
      <c r="K583" s="15"/>
    </row>
    <row r="584" spans="11:11" ht="12" customHeight="1">
      <c r="K584" s="15"/>
    </row>
    <row r="585" spans="11:11" ht="12" customHeight="1">
      <c r="K585" s="15"/>
    </row>
    <row r="586" spans="11:11" ht="12" customHeight="1">
      <c r="K586" s="15"/>
    </row>
    <row r="587" spans="11:11" ht="12" customHeight="1">
      <c r="K587" s="15"/>
    </row>
    <row r="588" spans="11:11" ht="12" customHeight="1">
      <c r="K588" s="15"/>
    </row>
    <row r="589" spans="11:11" ht="12" customHeight="1">
      <c r="K589" s="15"/>
    </row>
    <row r="590" spans="11:11" ht="12" customHeight="1">
      <c r="K590" s="15"/>
    </row>
    <row r="591" spans="11:11" ht="12" customHeight="1">
      <c r="K591" s="15"/>
    </row>
    <row r="592" spans="11:11" ht="12" customHeight="1">
      <c r="K592" s="15"/>
    </row>
    <row r="593" spans="11:11" ht="12" customHeight="1">
      <c r="K593" s="15"/>
    </row>
    <row r="594" spans="11:11" ht="12" customHeight="1">
      <c r="K594" s="15"/>
    </row>
    <row r="595" spans="11:11" ht="12" customHeight="1">
      <c r="K595" s="15"/>
    </row>
    <row r="596" spans="11:11" ht="12" customHeight="1">
      <c r="K596" s="15"/>
    </row>
    <row r="597" spans="11:11" ht="12" customHeight="1">
      <c r="K597" s="15"/>
    </row>
    <row r="598" spans="11:11" ht="12" customHeight="1">
      <c r="K598" s="15"/>
    </row>
    <row r="599" spans="11:11" ht="12" customHeight="1">
      <c r="K599" s="15"/>
    </row>
    <row r="600" spans="11:11" ht="12" customHeight="1">
      <c r="K600" s="15"/>
    </row>
    <row r="601" spans="11:11" ht="12" customHeight="1">
      <c r="K601" s="15"/>
    </row>
    <row r="602" spans="11:11" ht="12" customHeight="1">
      <c r="K602" s="15"/>
    </row>
    <row r="603" spans="11:11" ht="12" customHeight="1">
      <c r="K603" s="15"/>
    </row>
    <row r="604" spans="11:11" ht="12" customHeight="1">
      <c r="K604" s="15"/>
    </row>
    <row r="605" spans="11:11" ht="12" customHeight="1">
      <c r="K605" s="15"/>
    </row>
    <row r="606" spans="11:11" ht="12" customHeight="1">
      <c r="K606" s="15"/>
    </row>
    <row r="607" spans="11:11" ht="12" customHeight="1">
      <c r="K607" s="15"/>
    </row>
    <row r="608" spans="11:11" ht="12" customHeight="1">
      <c r="K608" s="15"/>
    </row>
    <row r="609" spans="11:11" ht="12" customHeight="1">
      <c r="K609" s="15"/>
    </row>
    <row r="610" spans="11:11" ht="12" customHeight="1">
      <c r="K610" s="15"/>
    </row>
    <row r="611" spans="11:11" ht="12" customHeight="1">
      <c r="K611" s="15"/>
    </row>
    <row r="612" spans="11:11" ht="12" customHeight="1">
      <c r="K612" s="15"/>
    </row>
    <row r="613" spans="11:11" ht="12" customHeight="1">
      <c r="K613" s="15"/>
    </row>
    <row r="614" spans="11:11" ht="12" customHeight="1">
      <c r="K614" s="15"/>
    </row>
    <row r="615" spans="11:11" ht="12" customHeight="1">
      <c r="K615" s="15"/>
    </row>
    <row r="616" spans="11:11" ht="12" customHeight="1">
      <c r="K616" s="15"/>
    </row>
    <row r="617" spans="11:11" ht="12" customHeight="1">
      <c r="K617" s="15"/>
    </row>
    <row r="618" spans="11:11" ht="12" customHeight="1">
      <c r="K618" s="15"/>
    </row>
    <row r="619" spans="11:11" ht="12" customHeight="1">
      <c r="K619" s="15"/>
    </row>
    <row r="620" spans="11:11" ht="12" customHeight="1">
      <c r="K620" s="15"/>
    </row>
    <row r="621" spans="11:11" ht="12" customHeight="1">
      <c r="K621" s="15"/>
    </row>
    <row r="622" spans="11:11" ht="12" customHeight="1">
      <c r="K622" s="15"/>
    </row>
    <row r="623" spans="11:11" ht="12" customHeight="1">
      <c r="K623" s="15"/>
    </row>
    <row r="624" spans="11:11" ht="12" customHeight="1">
      <c r="K624" s="15"/>
    </row>
    <row r="625" spans="11:11" ht="12" customHeight="1">
      <c r="K625" s="15"/>
    </row>
    <row r="626" spans="11:11" ht="12" customHeight="1">
      <c r="K626" s="15"/>
    </row>
    <row r="627" spans="11:11" ht="12" customHeight="1">
      <c r="K627" s="15"/>
    </row>
    <row r="628" spans="11:11" ht="12" customHeight="1">
      <c r="K628" s="15"/>
    </row>
    <row r="629" spans="11:11" ht="12" customHeight="1">
      <c r="K629" s="15"/>
    </row>
    <row r="630" spans="11:11" ht="12" customHeight="1">
      <c r="K630" s="15"/>
    </row>
    <row r="631" spans="11:11" ht="12" customHeight="1">
      <c r="K631" s="15"/>
    </row>
    <row r="632" spans="11:11" ht="12" customHeight="1">
      <c r="K632" s="15"/>
    </row>
    <row r="633" spans="11:11" ht="12" customHeight="1">
      <c r="K633" s="15"/>
    </row>
    <row r="634" spans="11:11" ht="12" customHeight="1">
      <c r="K634" s="15"/>
    </row>
    <row r="635" spans="11:11" ht="12" customHeight="1">
      <c r="K635" s="15"/>
    </row>
    <row r="636" spans="11:11" ht="12" customHeight="1">
      <c r="K636" s="15"/>
    </row>
    <row r="637" spans="11:11" ht="12" customHeight="1">
      <c r="K637" s="15"/>
    </row>
    <row r="638" spans="11:11" ht="12" customHeight="1">
      <c r="K638" s="15"/>
    </row>
    <row r="639" spans="11:11" ht="12" customHeight="1">
      <c r="K639" s="15"/>
    </row>
    <row r="640" spans="11:11" ht="12" customHeight="1">
      <c r="K640" s="15"/>
    </row>
    <row r="641" spans="11:11" ht="12" customHeight="1">
      <c r="K641" s="15"/>
    </row>
    <row r="642" spans="11:11" ht="12" customHeight="1">
      <c r="K642" s="15"/>
    </row>
    <row r="643" spans="11:11" ht="12" customHeight="1">
      <c r="K643" s="15"/>
    </row>
    <row r="644" spans="11:11" ht="12" customHeight="1">
      <c r="K644" s="15"/>
    </row>
    <row r="645" spans="11:11" ht="12" customHeight="1">
      <c r="K645" s="15"/>
    </row>
    <row r="646" spans="11:11" ht="12" customHeight="1">
      <c r="K646" s="15"/>
    </row>
    <row r="647" spans="11:11" ht="12" customHeight="1">
      <c r="K647" s="15"/>
    </row>
    <row r="648" spans="11:11" ht="12" customHeight="1">
      <c r="K648" s="15"/>
    </row>
    <row r="649" spans="11:11" ht="12" customHeight="1">
      <c r="K649" s="15"/>
    </row>
    <row r="650" spans="11:11" ht="12" customHeight="1">
      <c r="K650" s="15"/>
    </row>
    <row r="651" spans="11:11" ht="12" customHeight="1">
      <c r="K651" s="15"/>
    </row>
    <row r="652" spans="11:11" ht="12" customHeight="1">
      <c r="K652" s="15"/>
    </row>
    <row r="653" spans="11:11" ht="12" customHeight="1">
      <c r="K653" s="15"/>
    </row>
    <row r="654" spans="11:11" ht="12" customHeight="1">
      <c r="K654" s="15"/>
    </row>
    <row r="655" spans="11:11" ht="12" customHeight="1">
      <c r="K655" s="15"/>
    </row>
    <row r="656" spans="11:11" ht="12" customHeight="1">
      <c r="K656" s="15"/>
    </row>
    <row r="657" spans="11:11" ht="12" customHeight="1">
      <c r="K657" s="15"/>
    </row>
    <row r="658" spans="11:11" ht="12" customHeight="1">
      <c r="K658" s="15"/>
    </row>
    <row r="659" spans="11:11" ht="12" customHeight="1">
      <c r="K659" s="15"/>
    </row>
    <row r="660" spans="11:11" ht="12" customHeight="1">
      <c r="K660" s="15"/>
    </row>
    <row r="661" spans="11:11" ht="12" customHeight="1">
      <c r="K661" s="15"/>
    </row>
    <row r="662" spans="11:11" ht="12" customHeight="1">
      <c r="K662" s="15"/>
    </row>
    <row r="663" spans="11:11" ht="12" customHeight="1">
      <c r="K663" s="15"/>
    </row>
    <row r="664" spans="11:11" ht="12" customHeight="1">
      <c r="K664" s="15"/>
    </row>
    <row r="665" spans="11:11" ht="12" customHeight="1">
      <c r="K665" s="15"/>
    </row>
    <row r="666" spans="11:11" ht="12" customHeight="1">
      <c r="K666" s="15"/>
    </row>
    <row r="667" spans="11:11" ht="12" customHeight="1">
      <c r="K667" s="15"/>
    </row>
    <row r="668" spans="11:11" ht="12" customHeight="1">
      <c r="K668" s="15"/>
    </row>
    <row r="669" spans="11:11" ht="12" customHeight="1">
      <c r="K669" s="15"/>
    </row>
    <row r="670" spans="11:11" ht="12" customHeight="1">
      <c r="K670" s="15"/>
    </row>
    <row r="671" spans="11:11" ht="12" customHeight="1">
      <c r="K671" s="15"/>
    </row>
    <row r="672" spans="11:11" ht="12" customHeight="1">
      <c r="K672" s="15"/>
    </row>
    <row r="673" spans="11:11" ht="12" customHeight="1">
      <c r="K673" s="15"/>
    </row>
    <row r="674" spans="11:11" ht="12" customHeight="1">
      <c r="K674" s="15"/>
    </row>
    <row r="675" spans="11:11" ht="12" customHeight="1">
      <c r="K675" s="15"/>
    </row>
    <row r="676" spans="11:11" ht="12" customHeight="1">
      <c r="K676" s="15"/>
    </row>
    <row r="677" spans="11:11" ht="12" customHeight="1">
      <c r="K677" s="15"/>
    </row>
    <row r="678" spans="11:11" ht="12" customHeight="1">
      <c r="K678" s="15"/>
    </row>
    <row r="679" spans="11:11" ht="12" customHeight="1">
      <c r="K679" s="15"/>
    </row>
    <row r="680" spans="11:11" ht="12" customHeight="1">
      <c r="K680" s="15"/>
    </row>
    <row r="681" spans="11:11" ht="12" customHeight="1">
      <c r="K681" s="15"/>
    </row>
    <row r="682" spans="11:11" ht="12" customHeight="1">
      <c r="K682" s="15"/>
    </row>
    <row r="683" spans="11:11" ht="12" customHeight="1">
      <c r="K683" s="15"/>
    </row>
    <row r="684" spans="11:11" ht="12" customHeight="1">
      <c r="K684" s="15"/>
    </row>
    <row r="685" spans="11:11" ht="12" customHeight="1">
      <c r="K685" s="15"/>
    </row>
    <row r="686" spans="11:11" ht="12" customHeight="1">
      <c r="K686" s="15"/>
    </row>
    <row r="687" spans="11:11" ht="12" customHeight="1">
      <c r="K687" s="15"/>
    </row>
    <row r="688" spans="11:11" ht="12" customHeight="1">
      <c r="K688" s="15"/>
    </row>
    <row r="689" spans="11:11" ht="12" customHeight="1">
      <c r="K689" s="15"/>
    </row>
    <row r="690" spans="11:11" ht="12" customHeight="1">
      <c r="K690" s="15"/>
    </row>
    <row r="691" spans="11:11" ht="12" customHeight="1">
      <c r="K691" s="15"/>
    </row>
    <row r="692" spans="11:11" ht="12" customHeight="1">
      <c r="K692" s="15"/>
    </row>
    <row r="693" spans="11:11" ht="12" customHeight="1">
      <c r="K693" s="15"/>
    </row>
    <row r="694" spans="11:11" ht="12" customHeight="1">
      <c r="K694" s="15"/>
    </row>
    <row r="695" spans="11:11" ht="12" customHeight="1">
      <c r="K695" s="15"/>
    </row>
    <row r="696" spans="11:11" ht="12" customHeight="1">
      <c r="K696" s="15"/>
    </row>
    <row r="697" spans="11:11" ht="12" customHeight="1">
      <c r="K697" s="15"/>
    </row>
    <row r="698" spans="11:11" ht="12" customHeight="1">
      <c r="K698" s="15"/>
    </row>
    <row r="699" spans="11:11" ht="12" customHeight="1">
      <c r="K699" s="15"/>
    </row>
    <row r="700" spans="11:11" ht="12" customHeight="1">
      <c r="K700" s="15"/>
    </row>
    <row r="701" spans="11:11" ht="12" customHeight="1">
      <c r="K701" s="15"/>
    </row>
    <row r="702" spans="11:11" ht="12" customHeight="1">
      <c r="K702" s="15"/>
    </row>
    <row r="703" spans="11:11" ht="12" customHeight="1">
      <c r="K703" s="15"/>
    </row>
    <row r="704" spans="11:11" ht="12" customHeight="1">
      <c r="K704" s="15"/>
    </row>
    <row r="705" spans="11:11" ht="12" customHeight="1">
      <c r="K705" s="15"/>
    </row>
    <row r="706" spans="11:11" ht="12" customHeight="1">
      <c r="K706" s="15"/>
    </row>
    <row r="707" spans="11:11" ht="12" customHeight="1">
      <c r="K707" s="15"/>
    </row>
    <row r="708" spans="11:11" ht="12" customHeight="1">
      <c r="K708" s="15"/>
    </row>
    <row r="709" spans="11:11" ht="12" customHeight="1">
      <c r="K709" s="15"/>
    </row>
    <row r="710" spans="11:11" ht="12" customHeight="1">
      <c r="K710" s="15"/>
    </row>
    <row r="711" spans="11:11" ht="12" customHeight="1">
      <c r="K711" s="15"/>
    </row>
    <row r="712" spans="11:11" ht="12" customHeight="1">
      <c r="K712" s="15"/>
    </row>
    <row r="713" spans="11:11" ht="12" customHeight="1">
      <c r="K713" s="15"/>
    </row>
    <row r="714" spans="11:11" ht="12" customHeight="1">
      <c r="K714" s="15"/>
    </row>
    <row r="715" spans="11:11" ht="12" customHeight="1">
      <c r="K715" s="15"/>
    </row>
    <row r="716" spans="11:11" ht="12" customHeight="1">
      <c r="K716" s="15"/>
    </row>
    <row r="717" spans="11:11" ht="12" customHeight="1">
      <c r="K717" s="15"/>
    </row>
    <row r="718" spans="11:11" ht="12" customHeight="1">
      <c r="K718" s="15"/>
    </row>
    <row r="719" spans="11:11" ht="12" customHeight="1">
      <c r="K719" s="15"/>
    </row>
    <row r="720" spans="11:11" ht="12" customHeight="1">
      <c r="K720" s="15"/>
    </row>
    <row r="721" spans="11:11" ht="12" customHeight="1">
      <c r="K721" s="15"/>
    </row>
    <row r="722" spans="11:11" ht="12" customHeight="1">
      <c r="K722" s="15"/>
    </row>
    <row r="723" spans="11:11" ht="12" customHeight="1">
      <c r="K723" s="15"/>
    </row>
    <row r="724" spans="11:11" ht="12" customHeight="1">
      <c r="K724" s="15"/>
    </row>
    <row r="725" spans="11:11" ht="12" customHeight="1">
      <c r="K725" s="15"/>
    </row>
    <row r="726" spans="11:11" ht="12" customHeight="1">
      <c r="K726" s="15"/>
    </row>
    <row r="727" spans="11:11" ht="12" customHeight="1">
      <c r="K727" s="15"/>
    </row>
    <row r="728" spans="11:11" ht="12" customHeight="1">
      <c r="K728" s="15"/>
    </row>
    <row r="729" spans="11:11" ht="12" customHeight="1">
      <c r="K729" s="15"/>
    </row>
    <row r="730" spans="11:11" ht="12" customHeight="1">
      <c r="K730" s="15"/>
    </row>
    <row r="731" spans="11:11" ht="12" customHeight="1">
      <c r="K731" s="15"/>
    </row>
    <row r="732" spans="11:11" ht="12" customHeight="1">
      <c r="K732" s="15"/>
    </row>
    <row r="733" spans="11:11" ht="12" customHeight="1">
      <c r="K733" s="15"/>
    </row>
    <row r="734" spans="11:11" ht="12" customHeight="1">
      <c r="K734" s="15"/>
    </row>
    <row r="735" spans="11:11" ht="12" customHeight="1">
      <c r="K735" s="15"/>
    </row>
    <row r="736" spans="11:11" ht="12" customHeight="1">
      <c r="K736" s="15"/>
    </row>
    <row r="737" spans="11:11" ht="12" customHeight="1">
      <c r="K737" s="15"/>
    </row>
    <row r="738" spans="11:11" ht="12" customHeight="1">
      <c r="K738" s="15"/>
    </row>
    <row r="739" spans="11:11" ht="12" customHeight="1">
      <c r="K739" s="15"/>
    </row>
    <row r="740" spans="11:11" ht="12" customHeight="1">
      <c r="K740" s="15"/>
    </row>
    <row r="741" spans="11:11" ht="12" customHeight="1">
      <c r="K741" s="15"/>
    </row>
    <row r="742" spans="11:11" ht="12" customHeight="1">
      <c r="K742" s="15"/>
    </row>
    <row r="743" spans="11:11" ht="12" customHeight="1">
      <c r="K743" s="15"/>
    </row>
    <row r="744" spans="11:11" ht="12" customHeight="1">
      <c r="K744" s="15"/>
    </row>
    <row r="745" spans="11:11" ht="12" customHeight="1">
      <c r="K745" s="15"/>
    </row>
    <row r="746" spans="11:11" ht="12" customHeight="1">
      <c r="K746" s="15"/>
    </row>
    <row r="747" spans="11:11" ht="12" customHeight="1">
      <c r="K747" s="15"/>
    </row>
    <row r="748" spans="11:11" ht="12" customHeight="1">
      <c r="K748" s="15"/>
    </row>
    <row r="749" spans="11:11" ht="12" customHeight="1">
      <c r="K749" s="15"/>
    </row>
    <row r="750" spans="11:11" ht="12" customHeight="1">
      <c r="K750" s="15"/>
    </row>
    <row r="751" spans="11:11" ht="12" customHeight="1">
      <c r="K751" s="15"/>
    </row>
    <row r="752" spans="11:11" ht="12" customHeight="1">
      <c r="K752" s="15"/>
    </row>
    <row r="753" spans="11:11" ht="12" customHeight="1">
      <c r="K753" s="15"/>
    </row>
    <row r="754" spans="11:11" ht="12" customHeight="1">
      <c r="K754" s="15"/>
    </row>
    <row r="755" spans="11:11" ht="12" customHeight="1">
      <c r="K755" s="15"/>
    </row>
    <row r="756" spans="11:11" ht="12" customHeight="1">
      <c r="K756" s="15"/>
    </row>
    <row r="757" spans="11:11" ht="12" customHeight="1">
      <c r="K757" s="15"/>
    </row>
    <row r="758" spans="11:11" ht="12" customHeight="1">
      <c r="K758" s="15"/>
    </row>
    <row r="759" spans="11:11" ht="12" customHeight="1">
      <c r="K759" s="15"/>
    </row>
    <row r="760" spans="11:11" ht="12" customHeight="1">
      <c r="K760" s="15"/>
    </row>
    <row r="761" spans="11:11" ht="12" customHeight="1">
      <c r="K761" s="15"/>
    </row>
    <row r="762" spans="11:11" ht="12" customHeight="1">
      <c r="K762" s="15"/>
    </row>
    <row r="763" spans="11:11" ht="12" customHeight="1">
      <c r="K763" s="15"/>
    </row>
    <row r="764" spans="11:11" ht="12" customHeight="1">
      <c r="K764" s="15"/>
    </row>
    <row r="765" spans="11:11" ht="12" customHeight="1">
      <c r="K765" s="15"/>
    </row>
    <row r="766" spans="11:11" ht="12" customHeight="1">
      <c r="K766" s="15"/>
    </row>
    <row r="767" spans="11:11" ht="12" customHeight="1">
      <c r="K767" s="15"/>
    </row>
    <row r="768" spans="11:11" ht="12" customHeight="1">
      <c r="K768" s="15"/>
    </row>
    <row r="769" spans="11:11" ht="12" customHeight="1">
      <c r="K769" s="15"/>
    </row>
    <row r="770" spans="11:11" ht="12" customHeight="1">
      <c r="K770" s="15"/>
    </row>
    <row r="771" spans="11:11" ht="12" customHeight="1">
      <c r="K771" s="15"/>
    </row>
    <row r="772" spans="11:11" ht="12" customHeight="1">
      <c r="K772" s="15"/>
    </row>
    <row r="773" spans="11:11" ht="12" customHeight="1">
      <c r="K773" s="15"/>
    </row>
    <row r="774" spans="11:11" ht="12" customHeight="1">
      <c r="K774" s="15"/>
    </row>
    <row r="775" spans="11:11" ht="12" customHeight="1">
      <c r="K775" s="15"/>
    </row>
    <row r="776" spans="11:11" ht="12" customHeight="1">
      <c r="K776" s="15"/>
    </row>
    <row r="777" spans="11:11" ht="12" customHeight="1">
      <c r="K777" s="15"/>
    </row>
    <row r="778" spans="11:11" ht="12" customHeight="1">
      <c r="K778" s="15"/>
    </row>
    <row r="779" spans="11:11" ht="12" customHeight="1">
      <c r="K779" s="15"/>
    </row>
    <row r="780" spans="11:11" ht="12" customHeight="1">
      <c r="K780" s="15"/>
    </row>
    <row r="781" spans="11:11" ht="12" customHeight="1">
      <c r="K781" s="15"/>
    </row>
    <row r="782" spans="11:11" ht="12" customHeight="1">
      <c r="K782" s="15"/>
    </row>
    <row r="783" spans="11:11" ht="12" customHeight="1">
      <c r="K783" s="15"/>
    </row>
    <row r="784" spans="11:11" ht="12" customHeight="1">
      <c r="K784" s="15"/>
    </row>
    <row r="785" spans="11:11" ht="12" customHeight="1">
      <c r="K785" s="15"/>
    </row>
    <row r="786" spans="11:11" ht="12" customHeight="1">
      <c r="K786" s="15"/>
    </row>
    <row r="787" spans="11:11" ht="12" customHeight="1">
      <c r="K787" s="15"/>
    </row>
    <row r="788" spans="11:11" ht="12" customHeight="1">
      <c r="K788" s="15"/>
    </row>
    <row r="789" spans="11:11" ht="12" customHeight="1">
      <c r="K789" s="15"/>
    </row>
    <row r="790" spans="11:11" ht="12" customHeight="1">
      <c r="K790" s="15"/>
    </row>
    <row r="791" spans="11:11" ht="12" customHeight="1">
      <c r="K791" s="15"/>
    </row>
    <row r="792" spans="11:11" ht="12" customHeight="1">
      <c r="K792" s="15"/>
    </row>
    <row r="793" spans="11:11" ht="12" customHeight="1">
      <c r="K793" s="15"/>
    </row>
    <row r="794" spans="11:11" ht="12" customHeight="1">
      <c r="K794" s="15"/>
    </row>
    <row r="795" spans="11:11" ht="12" customHeight="1">
      <c r="K795" s="15"/>
    </row>
    <row r="796" spans="11:11" ht="12" customHeight="1">
      <c r="K796" s="15"/>
    </row>
    <row r="797" spans="11:11" ht="12" customHeight="1">
      <c r="K797" s="15"/>
    </row>
    <row r="798" spans="11:11" ht="12" customHeight="1">
      <c r="K798" s="15"/>
    </row>
    <row r="799" spans="11:11" ht="12" customHeight="1">
      <c r="K799" s="15"/>
    </row>
    <row r="800" spans="11:11" ht="12" customHeight="1">
      <c r="K800" s="15"/>
    </row>
    <row r="801" spans="11:11" ht="12" customHeight="1">
      <c r="K801" s="15"/>
    </row>
    <row r="802" spans="11:11" ht="12" customHeight="1">
      <c r="K802" s="15"/>
    </row>
    <row r="803" spans="11:11" ht="12" customHeight="1">
      <c r="K803" s="15"/>
    </row>
    <row r="804" spans="11:11" ht="12" customHeight="1">
      <c r="K804" s="15"/>
    </row>
    <row r="805" spans="11:11" ht="12" customHeight="1">
      <c r="K805" s="15"/>
    </row>
    <row r="806" spans="11:11" ht="12" customHeight="1">
      <c r="K806" s="15"/>
    </row>
    <row r="807" spans="11:11" ht="12" customHeight="1">
      <c r="K807" s="15"/>
    </row>
    <row r="808" spans="11:11" ht="12" customHeight="1">
      <c r="K808" s="15"/>
    </row>
    <row r="809" spans="11:11" ht="12" customHeight="1">
      <c r="K809" s="15"/>
    </row>
    <row r="810" spans="11:11" ht="12" customHeight="1">
      <c r="K810" s="15"/>
    </row>
    <row r="811" spans="11:11" ht="12" customHeight="1">
      <c r="K811" s="15"/>
    </row>
    <row r="812" spans="11:11" ht="12" customHeight="1">
      <c r="K812" s="15"/>
    </row>
    <row r="813" spans="11:11" ht="12" customHeight="1">
      <c r="K813" s="15"/>
    </row>
    <row r="814" spans="11:11" ht="12" customHeight="1">
      <c r="K814" s="15"/>
    </row>
    <row r="815" spans="11:11" ht="12" customHeight="1">
      <c r="K815" s="15"/>
    </row>
    <row r="816" spans="11:11" ht="12" customHeight="1">
      <c r="K816" s="15"/>
    </row>
    <row r="817" spans="11:11" ht="12" customHeight="1">
      <c r="K817" s="15"/>
    </row>
    <row r="818" spans="11:11" ht="12" customHeight="1">
      <c r="K818" s="15"/>
    </row>
    <row r="819" spans="11:11" ht="12" customHeight="1">
      <c r="K819" s="15"/>
    </row>
    <row r="820" spans="11:11" ht="12" customHeight="1">
      <c r="K820" s="15"/>
    </row>
    <row r="821" spans="11:11" ht="12" customHeight="1">
      <c r="K821" s="15"/>
    </row>
    <row r="822" spans="11:11" ht="12" customHeight="1">
      <c r="K822" s="15"/>
    </row>
    <row r="823" spans="11:11" ht="12" customHeight="1">
      <c r="K823" s="15"/>
    </row>
    <row r="824" spans="11:11" ht="12" customHeight="1">
      <c r="K824" s="15"/>
    </row>
    <row r="825" spans="11:11" ht="12" customHeight="1">
      <c r="K825" s="15"/>
    </row>
    <row r="826" spans="11:11" ht="12" customHeight="1">
      <c r="K826" s="15"/>
    </row>
    <row r="827" spans="11:11" ht="12" customHeight="1">
      <c r="K827" s="15"/>
    </row>
    <row r="828" spans="11:11" ht="12" customHeight="1">
      <c r="K828" s="15"/>
    </row>
    <row r="829" spans="11:11" ht="12" customHeight="1">
      <c r="K829" s="15"/>
    </row>
    <row r="830" spans="11:11" ht="12" customHeight="1">
      <c r="K830" s="15"/>
    </row>
    <row r="831" spans="11:11" ht="12" customHeight="1">
      <c r="K831" s="15"/>
    </row>
    <row r="832" spans="11:11" ht="12" customHeight="1">
      <c r="K832" s="15"/>
    </row>
    <row r="833" spans="11:11" ht="12" customHeight="1">
      <c r="K833" s="15"/>
    </row>
    <row r="834" spans="11:11" ht="12" customHeight="1">
      <c r="K834" s="15"/>
    </row>
    <row r="835" spans="11:11" ht="12" customHeight="1">
      <c r="K835" s="15"/>
    </row>
    <row r="836" spans="11:11" ht="12" customHeight="1">
      <c r="K836" s="15"/>
    </row>
    <row r="837" spans="11:11" ht="12" customHeight="1">
      <c r="K837" s="15"/>
    </row>
    <row r="838" spans="11:11" ht="12" customHeight="1">
      <c r="K838" s="15"/>
    </row>
    <row r="839" spans="11:11" ht="12" customHeight="1">
      <c r="K839" s="15"/>
    </row>
    <row r="840" spans="11:11" ht="12" customHeight="1">
      <c r="K840" s="15"/>
    </row>
    <row r="841" spans="11:11" ht="12" customHeight="1">
      <c r="K841" s="15"/>
    </row>
    <row r="842" spans="11:11" ht="12" customHeight="1">
      <c r="K842" s="15"/>
    </row>
    <row r="843" spans="11:11" ht="12" customHeight="1">
      <c r="K843" s="15"/>
    </row>
    <row r="844" spans="11:11" ht="12" customHeight="1">
      <c r="K844" s="15"/>
    </row>
    <row r="845" spans="11:11" ht="12" customHeight="1">
      <c r="K845" s="15"/>
    </row>
    <row r="846" spans="11:11" ht="12" customHeight="1">
      <c r="K846" s="15"/>
    </row>
    <row r="847" spans="11:11" ht="12" customHeight="1">
      <c r="K847" s="15"/>
    </row>
    <row r="848" spans="11:11" ht="12" customHeight="1">
      <c r="K848" s="15"/>
    </row>
    <row r="849" spans="11:11" ht="12" customHeight="1">
      <c r="K849" s="15"/>
    </row>
    <row r="850" spans="11:11" ht="12" customHeight="1">
      <c r="K850" s="15"/>
    </row>
    <row r="851" spans="11:11" ht="12" customHeight="1">
      <c r="K851" s="15"/>
    </row>
    <row r="852" spans="11:11" ht="12" customHeight="1">
      <c r="K852" s="15"/>
    </row>
    <row r="853" spans="11:11" ht="12" customHeight="1">
      <c r="K853" s="15"/>
    </row>
    <row r="854" spans="11:11" ht="12" customHeight="1">
      <c r="K854" s="15"/>
    </row>
    <row r="855" spans="11:11" ht="12" customHeight="1">
      <c r="K855" s="15"/>
    </row>
    <row r="856" spans="11:11" ht="12" customHeight="1">
      <c r="K856" s="15"/>
    </row>
    <row r="857" spans="11:11" ht="12" customHeight="1">
      <c r="K857" s="15"/>
    </row>
    <row r="858" spans="11:11" ht="12" customHeight="1">
      <c r="K858" s="15"/>
    </row>
    <row r="859" spans="11:11" ht="12" customHeight="1">
      <c r="K859" s="15"/>
    </row>
    <row r="860" spans="11:11" ht="12" customHeight="1">
      <c r="K860" s="15"/>
    </row>
    <row r="861" spans="11:11" ht="12" customHeight="1">
      <c r="K861" s="15"/>
    </row>
    <row r="862" spans="11:11" ht="12" customHeight="1">
      <c r="K862" s="15"/>
    </row>
    <row r="863" spans="11:11" ht="12" customHeight="1">
      <c r="K863" s="15"/>
    </row>
    <row r="864" spans="11:11" ht="12" customHeight="1">
      <c r="K864" s="15"/>
    </row>
    <row r="865" spans="11:11" ht="12" customHeight="1">
      <c r="K865" s="15"/>
    </row>
    <row r="866" spans="11:11" ht="12" customHeight="1">
      <c r="K866" s="15"/>
    </row>
    <row r="867" spans="11:11" ht="12" customHeight="1">
      <c r="K867" s="15"/>
    </row>
    <row r="868" spans="11:11" ht="12" customHeight="1">
      <c r="K868" s="15"/>
    </row>
    <row r="869" spans="11:11" ht="12" customHeight="1">
      <c r="K869" s="15"/>
    </row>
    <row r="870" spans="11:11" ht="12" customHeight="1">
      <c r="K870" s="15"/>
    </row>
    <row r="871" spans="11:11" ht="12" customHeight="1">
      <c r="K871" s="15"/>
    </row>
    <row r="872" spans="11:11" ht="12" customHeight="1">
      <c r="K872" s="15"/>
    </row>
    <row r="873" spans="11:11" ht="12" customHeight="1">
      <c r="K873" s="15"/>
    </row>
    <row r="874" spans="11:11" ht="12" customHeight="1">
      <c r="K874" s="15"/>
    </row>
    <row r="875" spans="11:11" ht="12" customHeight="1">
      <c r="K875" s="15"/>
    </row>
    <row r="876" spans="11:11" ht="12" customHeight="1">
      <c r="K876" s="15"/>
    </row>
    <row r="877" spans="11:11" ht="12" customHeight="1">
      <c r="K877" s="15"/>
    </row>
    <row r="878" spans="11:11" ht="12" customHeight="1">
      <c r="K878" s="15"/>
    </row>
    <row r="879" spans="11:11" ht="12" customHeight="1">
      <c r="K879" s="15"/>
    </row>
    <row r="880" spans="11:11" ht="12" customHeight="1">
      <c r="K880" s="15"/>
    </row>
    <row r="881" spans="11:11" ht="12" customHeight="1">
      <c r="K881" s="15"/>
    </row>
    <row r="882" spans="11:11" ht="12" customHeight="1">
      <c r="K882" s="15"/>
    </row>
    <row r="883" spans="11:11" ht="12" customHeight="1">
      <c r="K883" s="15"/>
    </row>
    <row r="884" spans="11:11" ht="12" customHeight="1">
      <c r="K884" s="15"/>
    </row>
    <row r="885" spans="11:11" ht="12" customHeight="1">
      <c r="K885" s="15"/>
    </row>
    <row r="886" spans="11:11" ht="12" customHeight="1">
      <c r="K886" s="15"/>
    </row>
    <row r="887" spans="11:11" ht="12" customHeight="1">
      <c r="K887" s="15"/>
    </row>
    <row r="888" spans="11:11" ht="12" customHeight="1">
      <c r="K888" s="15"/>
    </row>
    <row r="889" spans="11:11" ht="12" customHeight="1">
      <c r="K889" s="15"/>
    </row>
    <row r="890" spans="11:11" ht="12" customHeight="1">
      <c r="K890" s="15"/>
    </row>
    <row r="891" spans="11:11" ht="12" customHeight="1">
      <c r="K891" s="15"/>
    </row>
    <row r="892" spans="11:11" ht="12" customHeight="1">
      <c r="K892" s="15"/>
    </row>
    <row r="893" spans="11:11" ht="12" customHeight="1">
      <c r="K893" s="15"/>
    </row>
    <row r="894" spans="11:11" ht="12" customHeight="1">
      <c r="K894" s="15"/>
    </row>
    <row r="895" spans="11:11" ht="12" customHeight="1">
      <c r="K895" s="15"/>
    </row>
    <row r="896" spans="11:11" ht="12" customHeight="1">
      <c r="K896" s="15"/>
    </row>
    <row r="897" spans="11:11" ht="12" customHeight="1">
      <c r="K897" s="15"/>
    </row>
    <row r="898" spans="11:11" ht="12" customHeight="1">
      <c r="K898" s="15"/>
    </row>
    <row r="899" spans="11:11" ht="12" customHeight="1">
      <c r="K899" s="15"/>
    </row>
    <row r="900" spans="11:11" ht="12" customHeight="1">
      <c r="K900" s="15"/>
    </row>
    <row r="901" spans="11:11" ht="12" customHeight="1">
      <c r="K901" s="15"/>
    </row>
    <row r="902" spans="11:11" ht="12" customHeight="1">
      <c r="K902" s="15"/>
    </row>
    <row r="903" spans="11:11" ht="12" customHeight="1">
      <c r="K903" s="15"/>
    </row>
    <row r="904" spans="11:11" ht="12" customHeight="1">
      <c r="K904" s="15"/>
    </row>
    <row r="905" spans="11:11" ht="12" customHeight="1">
      <c r="K905" s="15"/>
    </row>
    <row r="906" spans="11:11" ht="12" customHeight="1">
      <c r="K906" s="15"/>
    </row>
    <row r="907" spans="11:11" ht="12" customHeight="1">
      <c r="K907" s="15"/>
    </row>
    <row r="908" spans="11:11" ht="12" customHeight="1">
      <c r="K908" s="15"/>
    </row>
    <row r="909" spans="11:11" ht="12" customHeight="1">
      <c r="K909" s="15"/>
    </row>
    <row r="910" spans="11:11" ht="12" customHeight="1">
      <c r="K910" s="15"/>
    </row>
    <row r="911" spans="11:11" ht="12" customHeight="1">
      <c r="K911" s="15"/>
    </row>
    <row r="912" spans="11:11" ht="12" customHeight="1">
      <c r="K912" s="15"/>
    </row>
    <row r="913" spans="11:11" ht="12" customHeight="1">
      <c r="K913" s="15"/>
    </row>
    <row r="914" spans="11:11" ht="12" customHeight="1">
      <c r="K914" s="15"/>
    </row>
    <row r="915" spans="11:11" ht="12" customHeight="1">
      <c r="K915" s="15"/>
    </row>
    <row r="916" spans="11:11" ht="12" customHeight="1">
      <c r="K916" s="15"/>
    </row>
    <row r="917" spans="11:11" ht="12" customHeight="1">
      <c r="K917" s="15"/>
    </row>
    <row r="918" spans="11:11" ht="12" customHeight="1">
      <c r="K918" s="15"/>
    </row>
    <row r="919" spans="11:11" ht="12" customHeight="1">
      <c r="K919" s="15"/>
    </row>
    <row r="920" spans="11:11" ht="12" customHeight="1">
      <c r="K920" s="15"/>
    </row>
    <row r="921" spans="11:11" ht="12" customHeight="1">
      <c r="K921" s="15"/>
    </row>
    <row r="922" spans="11:11" ht="12" customHeight="1">
      <c r="K922" s="15"/>
    </row>
    <row r="923" spans="11:11" ht="12" customHeight="1">
      <c r="K923" s="15"/>
    </row>
    <row r="924" spans="11:11" ht="12" customHeight="1">
      <c r="K924" s="15"/>
    </row>
    <row r="925" spans="11:11" ht="12" customHeight="1">
      <c r="K925" s="15"/>
    </row>
    <row r="926" spans="11:11" ht="12" customHeight="1">
      <c r="K926" s="15"/>
    </row>
    <row r="927" spans="11:11" ht="12" customHeight="1">
      <c r="K927" s="15"/>
    </row>
    <row r="928" spans="11:11" ht="12" customHeight="1">
      <c r="K928" s="15"/>
    </row>
    <row r="929" spans="11:11" ht="12" customHeight="1">
      <c r="K929" s="15"/>
    </row>
    <row r="930" spans="11:11" ht="12" customHeight="1">
      <c r="K930" s="15"/>
    </row>
    <row r="931" spans="11:11" ht="12" customHeight="1">
      <c r="K931" s="15"/>
    </row>
    <row r="932" spans="11:11" ht="12" customHeight="1">
      <c r="K932" s="15"/>
    </row>
    <row r="933" spans="11:11" ht="12" customHeight="1">
      <c r="K933" s="15"/>
    </row>
    <row r="934" spans="11:11" ht="12" customHeight="1">
      <c r="K934" s="15"/>
    </row>
    <row r="935" spans="11:11" ht="12" customHeight="1">
      <c r="K935" s="15"/>
    </row>
    <row r="936" spans="11:11" ht="12" customHeight="1">
      <c r="K936" s="15"/>
    </row>
    <row r="937" spans="11:11" ht="12" customHeight="1">
      <c r="K937" s="15"/>
    </row>
    <row r="938" spans="11:11" ht="12" customHeight="1">
      <c r="K938" s="15"/>
    </row>
    <row r="939" spans="11:11" ht="12" customHeight="1">
      <c r="K939" s="15"/>
    </row>
    <row r="940" spans="11:11" ht="12" customHeight="1">
      <c r="K940" s="15"/>
    </row>
    <row r="941" spans="11:11" ht="12" customHeight="1">
      <c r="K941" s="15"/>
    </row>
    <row r="942" spans="11:11" ht="12" customHeight="1">
      <c r="K942" s="15"/>
    </row>
    <row r="943" spans="11:11" ht="12" customHeight="1">
      <c r="K943" s="15"/>
    </row>
    <row r="944" spans="11:11" ht="12" customHeight="1">
      <c r="K944" s="15"/>
    </row>
    <row r="945" spans="11:11" ht="12" customHeight="1">
      <c r="K945" s="15"/>
    </row>
    <row r="946" spans="11:11" ht="12" customHeight="1">
      <c r="K946" s="15"/>
    </row>
    <row r="947" spans="11:11" ht="12" customHeight="1">
      <c r="K947" s="15"/>
    </row>
    <row r="948" spans="11:11" ht="12" customHeight="1">
      <c r="K948" s="15"/>
    </row>
    <row r="949" spans="11:11" ht="12" customHeight="1">
      <c r="K949" s="15"/>
    </row>
    <row r="950" spans="11:11" ht="12" customHeight="1">
      <c r="K950" s="15"/>
    </row>
    <row r="951" spans="11:11" ht="12" customHeight="1">
      <c r="K951" s="15"/>
    </row>
    <row r="952" spans="11:11" ht="12" customHeight="1">
      <c r="K952" s="15"/>
    </row>
    <row r="953" spans="11:11" ht="12" customHeight="1">
      <c r="K953" s="15"/>
    </row>
    <row r="954" spans="11:11" ht="12" customHeight="1">
      <c r="K954" s="15"/>
    </row>
    <row r="955" spans="11:11" ht="12" customHeight="1">
      <c r="K955" s="15"/>
    </row>
    <row r="956" spans="11:11" ht="12" customHeight="1">
      <c r="K956" s="15"/>
    </row>
    <row r="957" spans="11:11" ht="12" customHeight="1">
      <c r="K957" s="15"/>
    </row>
    <row r="958" spans="11:11" ht="12" customHeight="1">
      <c r="K958" s="15"/>
    </row>
    <row r="959" spans="11:11" ht="12" customHeight="1">
      <c r="K959" s="15"/>
    </row>
    <row r="960" spans="11:11" ht="12" customHeight="1">
      <c r="K960" s="15"/>
    </row>
    <row r="961" spans="11:11" ht="12" customHeight="1">
      <c r="K961" s="15"/>
    </row>
    <row r="962" spans="11:11" ht="12" customHeight="1">
      <c r="K962" s="15"/>
    </row>
    <row r="963" spans="11:11" ht="12" customHeight="1">
      <c r="K963" s="15"/>
    </row>
    <row r="964" spans="11:11" ht="12" customHeight="1">
      <c r="K964" s="15"/>
    </row>
    <row r="965" spans="11:11" ht="12" customHeight="1">
      <c r="K965" s="15"/>
    </row>
    <row r="966" spans="11:11" ht="12" customHeight="1">
      <c r="K966" s="15"/>
    </row>
    <row r="967" spans="11:11" ht="12" customHeight="1">
      <c r="K967" s="15"/>
    </row>
    <row r="968" spans="11:11" ht="12" customHeight="1">
      <c r="K968" s="15"/>
    </row>
    <row r="969" spans="11:11" ht="12" customHeight="1">
      <c r="K969" s="15"/>
    </row>
    <row r="970" spans="11:11" ht="12" customHeight="1">
      <c r="K970" s="15"/>
    </row>
    <row r="971" spans="11:11" ht="12" customHeight="1">
      <c r="K971" s="15"/>
    </row>
    <row r="972" spans="11:11" ht="12" customHeight="1">
      <c r="K972" s="15"/>
    </row>
    <row r="973" spans="11:11" ht="12" customHeight="1">
      <c r="K973" s="15"/>
    </row>
    <row r="974" spans="11:11" ht="12" customHeight="1">
      <c r="K974" s="15"/>
    </row>
    <row r="975" spans="11:11" ht="12" customHeight="1">
      <c r="K975" s="15"/>
    </row>
    <row r="976" spans="11:11" ht="12" customHeight="1">
      <c r="K976" s="15"/>
    </row>
    <row r="977" spans="11:11" ht="12" customHeight="1">
      <c r="K977" s="15"/>
    </row>
    <row r="978" spans="11:11" ht="12" customHeight="1">
      <c r="K978" s="15"/>
    </row>
    <row r="979" spans="11:11" ht="12" customHeight="1">
      <c r="K979" s="15"/>
    </row>
    <row r="980" spans="11:11" ht="12" customHeight="1">
      <c r="K980" s="15"/>
    </row>
    <row r="981" spans="11:11" ht="12" customHeight="1">
      <c r="K981" s="15"/>
    </row>
    <row r="982" spans="11:11" ht="12" customHeight="1">
      <c r="K982" s="15"/>
    </row>
    <row r="983" spans="11:11" ht="12" customHeight="1">
      <c r="K983" s="15"/>
    </row>
    <row r="984" spans="11:11" ht="12" customHeight="1">
      <c r="K984" s="15"/>
    </row>
    <row r="985" spans="11:11" ht="12" customHeight="1">
      <c r="K985" s="15"/>
    </row>
    <row r="986" spans="11:11" ht="12" customHeight="1">
      <c r="K986" s="15"/>
    </row>
    <row r="987" spans="11:11" ht="12" customHeight="1">
      <c r="K987" s="15"/>
    </row>
    <row r="988" spans="11:11" ht="12" customHeight="1">
      <c r="K988" s="15"/>
    </row>
    <row r="989" spans="11:11" ht="12" customHeight="1">
      <c r="K989" s="15"/>
    </row>
    <row r="990" spans="11:11" ht="12" customHeight="1">
      <c r="K990" s="15"/>
    </row>
    <row r="991" spans="11:11" ht="12" customHeight="1">
      <c r="K991" s="15"/>
    </row>
    <row r="992" spans="11:11" ht="12" customHeight="1">
      <c r="K992" s="15"/>
    </row>
    <row r="993" spans="11:11" ht="12" customHeight="1">
      <c r="K993" s="15"/>
    </row>
    <row r="994" spans="11:11" ht="12" customHeight="1">
      <c r="K994" s="15"/>
    </row>
    <row r="995" spans="11:11" ht="12" customHeight="1">
      <c r="K995" s="15"/>
    </row>
    <row r="996" spans="11:11" ht="12" customHeight="1">
      <c r="K996" s="15"/>
    </row>
    <row r="997" spans="11:11" ht="12" customHeight="1">
      <c r="K997" s="15"/>
    </row>
    <row r="998" spans="11:11" ht="12" customHeight="1">
      <c r="K998" s="15"/>
    </row>
    <row r="999" spans="11:11" ht="12" customHeight="1">
      <c r="K999" s="15"/>
    </row>
    <row r="1000" spans="11:11" ht="12" customHeight="1">
      <c r="K1000" s="15"/>
    </row>
    <row r="1001" spans="11:11" ht="12" customHeight="1">
      <c r="K1001" s="15"/>
    </row>
    <row r="1002" spans="11:11" ht="12" customHeight="1">
      <c r="K1002" s="15"/>
    </row>
    <row r="1003" spans="11:11" ht="12" customHeight="1">
      <c r="K1003" s="15"/>
    </row>
    <row r="1004" spans="11:11" ht="12" customHeight="1">
      <c r="K1004" s="15"/>
    </row>
    <row r="1005" spans="11:11" ht="12" customHeight="1">
      <c r="K1005" s="15"/>
    </row>
    <row r="1006" spans="11:11" ht="12" customHeight="1">
      <c r="K1006" s="15"/>
    </row>
    <row r="1007" spans="11:11" ht="12" customHeight="1">
      <c r="K1007" s="15"/>
    </row>
    <row r="1008" spans="11:11" ht="12" customHeight="1">
      <c r="K1008" s="15"/>
    </row>
    <row r="1009" spans="11:11" ht="12" customHeight="1">
      <c r="K1009" s="15"/>
    </row>
    <row r="1010" spans="11:11" ht="12" customHeight="1">
      <c r="K1010" s="15"/>
    </row>
    <row r="1011" spans="11:11" ht="12" customHeight="1">
      <c r="K1011" s="15"/>
    </row>
    <row r="1012" spans="11:11" ht="12" customHeight="1">
      <c r="K1012" s="15"/>
    </row>
    <row r="1013" spans="11:11" ht="12" customHeight="1">
      <c r="K1013" s="15"/>
    </row>
    <row r="1014" spans="11:11" ht="12" customHeight="1">
      <c r="K1014" s="15"/>
    </row>
    <row r="1015" spans="11:11" ht="12" customHeight="1">
      <c r="K1015" s="15"/>
    </row>
    <row r="1016" spans="11:11" ht="12" customHeight="1">
      <c r="K1016" s="15"/>
    </row>
    <row r="1017" spans="11:11" ht="12" customHeight="1">
      <c r="K1017" s="15"/>
    </row>
    <row r="1018" spans="11:11" ht="12" customHeight="1">
      <c r="K1018" s="15"/>
    </row>
    <row r="1019" spans="11:11" ht="12" customHeight="1">
      <c r="K1019" s="15"/>
    </row>
    <row r="1020" spans="11:11" ht="12" customHeight="1">
      <c r="K1020" s="15"/>
    </row>
    <row r="1021" spans="11:11" ht="12" customHeight="1">
      <c r="K1021" s="15"/>
    </row>
    <row r="1022" spans="11:11" ht="12" customHeight="1">
      <c r="K1022" s="15"/>
    </row>
    <row r="1023" spans="11:11" ht="12" customHeight="1">
      <c r="K1023" s="15"/>
    </row>
    <row r="1024" spans="11:11" ht="12" customHeight="1">
      <c r="K1024" s="15"/>
    </row>
    <row r="1025" spans="11:11" ht="12" customHeight="1">
      <c r="K1025" s="15"/>
    </row>
    <row r="1026" spans="11:11" ht="12" customHeight="1">
      <c r="K1026" s="15"/>
    </row>
    <row r="1027" spans="11:11" ht="12" customHeight="1">
      <c r="K1027" s="15"/>
    </row>
    <row r="1028" spans="11:11" ht="12" customHeight="1">
      <c r="K1028" s="15"/>
    </row>
    <row r="1029" spans="11:11" ht="12" customHeight="1">
      <c r="K1029" s="15"/>
    </row>
    <row r="1030" spans="11:11" ht="12" customHeight="1">
      <c r="K1030" s="15"/>
    </row>
    <row r="1031" spans="11:11" ht="12" customHeight="1">
      <c r="K1031" s="15"/>
    </row>
    <row r="1032" spans="11:11" ht="12" customHeight="1">
      <c r="K1032" s="15"/>
    </row>
    <row r="1033" spans="11:11" ht="12" customHeight="1">
      <c r="K1033" s="15"/>
    </row>
    <row r="1034" spans="11:11" ht="12" customHeight="1">
      <c r="K1034" s="15"/>
    </row>
    <row r="1035" spans="11:11" ht="12" customHeight="1">
      <c r="K1035" s="15"/>
    </row>
    <row r="1036" spans="11:11" ht="12" customHeight="1">
      <c r="K1036" s="15"/>
    </row>
    <row r="1037" spans="11:11" ht="12" customHeight="1">
      <c r="K1037" s="15"/>
    </row>
    <row r="1038" spans="11:11" ht="12" customHeight="1">
      <c r="K1038" s="15"/>
    </row>
    <row r="1039" spans="11:11" ht="12" customHeight="1">
      <c r="K1039" s="15"/>
    </row>
    <row r="1040" spans="11:11" ht="12" customHeight="1">
      <c r="K1040" s="15"/>
    </row>
    <row r="1041" spans="11:11" ht="12" customHeight="1">
      <c r="K1041" s="15"/>
    </row>
    <row r="1042" spans="11:11" ht="12" customHeight="1">
      <c r="K1042" s="15"/>
    </row>
    <row r="1043" spans="11:11" ht="12" customHeight="1">
      <c r="K1043" s="15"/>
    </row>
    <row r="1044" spans="11:11" ht="12" customHeight="1">
      <c r="K1044" s="15"/>
    </row>
    <row r="1045" spans="11:11" ht="12" customHeight="1">
      <c r="K1045" s="15"/>
    </row>
    <row r="1046" spans="11:11" ht="12" customHeight="1">
      <c r="K1046" s="15"/>
    </row>
    <row r="1047" spans="11:11" ht="12" customHeight="1">
      <c r="K1047" s="15"/>
    </row>
    <row r="1048" spans="11:11" ht="12" customHeight="1">
      <c r="K1048" s="15"/>
    </row>
    <row r="1049" spans="11:11" ht="12" customHeight="1">
      <c r="K1049" s="15"/>
    </row>
    <row r="1050" spans="11:11" ht="12" customHeight="1">
      <c r="K1050" s="15"/>
    </row>
    <row r="1051" spans="11:11" ht="12" customHeight="1">
      <c r="K1051" s="15"/>
    </row>
    <row r="1052" spans="11:11" ht="12" customHeight="1">
      <c r="K1052" s="15"/>
    </row>
    <row r="1053" spans="11:11" ht="12" customHeight="1">
      <c r="K1053" s="15"/>
    </row>
    <row r="1054" spans="11:11" ht="12" customHeight="1">
      <c r="K1054" s="15"/>
    </row>
    <row r="1055" spans="11:11" ht="12" customHeight="1">
      <c r="K1055" s="15"/>
    </row>
    <row r="1056" spans="11:11" ht="12" customHeight="1">
      <c r="K1056" s="15"/>
    </row>
    <row r="1057" spans="11:11" ht="12" customHeight="1">
      <c r="K1057" s="15"/>
    </row>
    <row r="1058" spans="11:11" ht="12" customHeight="1">
      <c r="K1058" s="15"/>
    </row>
    <row r="1059" spans="11:11" ht="12" customHeight="1">
      <c r="K1059" s="15"/>
    </row>
    <row r="1060" spans="11:11" ht="12" customHeight="1">
      <c r="K1060" s="15"/>
    </row>
    <row r="1061" spans="11:11" ht="12" customHeight="1">
      <c r="K1061" s="15"/>
    </row>
    <row r="1062" spans="11:11" ht="12" customHeight="1">
      <c r="K1062" s="15"/>
    </row>
    <row r="1063" spans="11:11" ht="12" customHeight="1">
      <c r="K1063" s="15"/>
    </row>
    <row r="1064" spans="11:11" ht="12" customHeight="1">
      <c r="K1064" s="15"/>
    </row>
    <row r="1065" spans="11:11" ht="12" customHeight="1">
      <c r="K1065" s="15"/>
    </row>
    <row r="1066" spans="11:11" ht="12" customHeight="1">
      <c r="K1066" s="15"/>
    </row>
    <row r="1067" spans="11:11" ht="12" customHeight="1">
      <c r="K1067" s="15"/>
    </row>
    <row r="1068" spans="11:11" ht="12" customHeight="1">
      <c r="K1068" s="15"/>
    </row>
    <row r="1069" spans="11:11" ht="12" customHeight="1">
      <c r="K1069" s="15"/>
    </row>
    <row r="1070" spans="11:11" ht="12" customHeight="1">
      <c r="K1070" s="15"/>
    </row>
    <row r="1071" spans="11:11" ht="12" customHeight="1">
      <c r="K1071" s="15"/>
    </row>
    <row r="1072" spans="11:11" ht="12" customHeight="1">
      <c r="K1072" s="15"/>
    </row>
    <row r="1073" spans="11:11" ht="12" customHeight="1">
      <c r="K1073" s="15"/>
    </row>
    <row r="1074" spans="11:11" ht="12" customHeight="1">
      <c r="K1074" s="15"/>
    </row>
    <row r="1075" spans="11:11" ht="12" customHeight="1">
      <c r="K1075" s="15"/>
    </row>
    <row r="1076" spans="11:11" ht="12" customHeight="1">
      <c r="K1076" s="15"/>
    </row>
    <row r="1077" spans="11:11" ht="12" customHeight="1">
      <c r="K1077" s="15"/>
    </row>
    <row r="1078" spans="11:11" ht="12" customHeight="1">
      <c r="K1078" s="15"/>
    </row>
    <row r="1079" spans="11:11" ht="12" customHeight="1">
      <c r="K1079" s="15"/>
    </row>
    <row r="1080" spans="11:11" ht="12" customHeight="1">
      <c r="K1080" s="15"/>
    </row>
    <row r="1081" spans="11:11" ht="12" customHeight="1">
      <c r="K1081" s="15"/>
    </row>
    <row r="1082" spans="11:11" ht="12" customHeight="1">
      <c r="K1082" s="15"/>
    </row>
    <row r="1083" spans="11:11" ht="12" customHeight="1">
      <c r="K1083" s="15"/>
    </row>
    <row r="1084" spans="11:11" ht="12" customHeight="1">
      <c r="K1084" s="15"/>
    </row>
    <row r="1085" spans="11:11" ht="12" customHeight="1">
      <c r="K1085" s="15"/>
    </row>
    <row r="1086" spans="11:11" ht="12" customHeight="1">
      <c r="K1086" s="15"/>
    </row>
    <row r="1087" spans="11:11" ht="12" customHeight="1">
      <c r="K1087" s="15"/>
    </row>
    <row r="1088" spans="11:11" ht="12" customHeight="1">
      <c r="K1088" s="15"/>
    </row>
    <row r="1089" spans="11:11" ht="12" customHeight="1">
      <c r="K1089" s="15"/>
    </row>
    <row r="1090" spans="11:11" ht="12" customHeight="1">
      <c r="K1090" s="15"/>
    </row>
    <row r="1091" spans="11:11" ht="12" customHeight="1">
      <c r="K1091" s="15"/>
    </row>
    <row r="1092" spans="11:11" ht="12" customHeight="1">
      <c r="K1092" s="15"/>
    </row>
    <row r="1093" spans="11:11" ht="12" customHeight="1">
      <c r="K1093" s="15"/>
    </row>
    <row r="1094" spans="11:11" ht="12" customHeight="1">
      <c r="K1094" s="15"/>
    </row>
    <row r="1095" spans="11:11" ht="12" customHeight="1">
      <c r="K1095" s="15"/>
    </row>
    <row r="1096" spans="11:11" ht="12" customHeight="1">
      <c r="K1096" s="15"/>
    </row>
    <row r="1097" spans="11:11" ht="12" customHeight="1">
      <c r="K1097" s="15"/>
    </row>
    <row r="1098" spans="11:11" ht="12" customHeight="1">
      <c r="K1098" s="15"/>
    </row>
    <row r="1099" spans="11:11" ht="12" customHeight="1">
      <c r="K1099" s="15"/>
    </row>
    <row r="1100" spans="11:11" ht="12" customHeight="1">
      <c r="K1100" s="15"/>
    </row>
    <row r="1101" spans="11:11" ht="12" customHeight="1">
      <c r="K1101" s="15"/>
    </row>
    <row r="1102" spans="11:11" ht="12" customHeight="1">
      <c r="K1102" s="15"/>
    </row>
    <row r="1103" spans="11:11" ht="12" customHeight="1">
      <c r="K1103" s="15"/>
    </row>
    <row r="1104" spans="11:11" ht="12" customHeight="1">
      <c r="K1104" s="15"/>
    </row>
    <row r="1105" spans="11:11" ht="12" customHeight="1">
      <c r="K1105" s="15"/>
    </row>
    <row r="1106" spans="11:11" ht="12" customHeight="1">
      <c r="K1106" s="15"/>
    </row>
    <row r="1107" spans="11:11" ht="12" customHeight="1">
      <c r="K1107" s="15"/>
    </row>
    <row r="1108" spans="11:11" ht="12" customHeight="1">
      <c r="K1108" s="15"/>
    </row>
    <row r="1109" spans="11:11" ht="12" customHeight="1">
      <c r="K1109" s="15"/>
    </row>
    <row r="1110" spans="11:11" ht="12" customHeight="1">
      <c r="K1110" s="15"/>
    </row>
    <row r="1111" spans="11:11" ht="12" customHeight="1">
      <c r="K1111" s="15"/>
    </row>
    <row r="1112" spans="11:11" ht="12" customHeight="1">
      <c r="K1112" s="15"/>
    </row>
    <row r="1113" spans="11:11" ht="12" customHeight="1">
      <c r="K1113" s="15"/>
    </row>
    <row r="1114" spans="11:11" ht="12" customHeight="1">
      <c r="K1114" s="15"/>
    </row>
    <row r="1115" spans="11:11" ht="12" customHeight="1">
      <c r="K1115" s="15"/>
    </row>
    <row r="1116" spans="11:11" ht="12" customHeight="1">
      <c r="K1116" s="15"/>
    </row>
    <row r="1117" spans="11:11" ht="12" customHeight="1">
      <c r="K1117" s="15"/>
    </row>
    <row r="1118" spans="11:11" ht="12" customHeight="1">
      <c r="K1118" s="15"/>
    </row>
    <row r="1119" spans="11:11" ht="12" customHeight="1">
      <c r="K1119" s="15"/>
    </row>
    <row r="1120" spans="11:11" ht="12" customHeight="1">
      <c r="K1120" s="15"/>
    </row>
    <row r="1121" spans="11:11" ht="12" customHeight="1">
      <c r="K1121" s="15"/>
    </row>
    <row r="1122" spans="11:11" ht="12" customHeight="1">
      <c r="K1122" s="15"/>
    </row>
    <row r="1123" spans="11:11" ht="12" customHeight="1">
      <c r="K1123" s="15"/>
    </row>
    <row r="1124" spans="11:11" ht="12" customHeight="1">
      <c r="K1124" s="15"/>
    </row>
    <row r="1125" spans="11:11" ht="12" customHeight="1">
      <c r="K1125" s="15"/>
    </row>
    <row r="1126" spans="11:11" ht="12" customHeight="1">
      <c r="K1126" s="15"/>
    </row>
    <row r="1127" spans="11:11" ht="12" customHeight="1">
      <c r="K1127" s="15"/>
    </row>
    <row r="1128" spans="11:11" ht="12" customHeight="1">
      <c r="K1128" s="15"/>
    </row>
    <row r="1129" spans="11:11" ht="12" customHeight="1">
      <c r="K1129" s="15"/>
    </row>
    <row r="1130" spans="11:11" ht="12" customHeight="1">
      <c r="K1130" s="15"/>
    </row>
    <row r="1131" spans="11:11" ht="12" customHeight="1">
      <c r="K1131" s="15"/>
    </row>
    <row r="1132" spans="11:11" ht="12" customHeight="1">
      <c r="K1132" s="15"/>
    </row>
    <row r="1133" spans="11:11" ht="12" customHeight="1">
      <c r="K1133" s="15"/>
    </row>
    <row r="1134" spans="11:11" ht="12" customHeight="1">
      <c r="K1134" s="15"/>
    </row>
    <row r="1135" spans="11:11" ht="12" customHeight="1">
      <c r="K1135" s="15"/>
    </row>
    <row r="1136" spans="11:11" ht="12" customHeight="1">
      <c r="K1136" s="15"/>
    </row>
    <row r="1137" spans="11:11" ht="12" customHeight="1">
      <c r="K1137" s="15"/>
    </row>
    <row r="1138" spans="11:11" ht="12" customHeight="1">
      <c r="K1138" s="15"/>
    </row>
    <row r="1139" spans="11:11" ht="12" customHeight="1">
      <c r="K1139" s="15"/>
    </row>
    <row r="1140" spans="11:11" ht="12" customHeight="1">
      <c r="K1140" s="15"/>
    </row>
    <row r="1141" spans="11:11" ht="12" customHeight="1">
      <c r="K1141" s="15"/>
    </row>
    <row r="1142" spans="11:11" ht="12" customHeight="1">
      <c r="K1142" s="15"/>
    </row>
    <row r="1143" spans="11:11" ht="12" customHeight="1">
      <c r="K1143" s="15"/>
    </row>
    <row r="1144" spans="11:11" ht="12" customHeight="1">
      <c r="K1144" s="15"/>
    </row>
    <row r="1145" spans="11:11" ht="12" customHeight="1">
      <c r="K1145" s="15"/>
    </row>
    <row r="1146" spans="11:11" ht="12" customHeight="1">
      <c r="K1146" s="15"/>
    </row>
    <row r="1147" spans="11:11" ht="12" customHeight="1">
      <c r="K1147" s="15"/>
    </row>
    <row r="1148" spans="11:11" ht="12" customHeight="1">
      <c r="K1148" s="15"/>
    </row>
    <row r="1149" spans="11:11" ht="12" customHeight="1">
      <c r="K1149" s="15"/>
    </row>
    <row r="1150" spans="11:11" ht="12" customHeight="1">
      <c r="K1150" s="15"/>
    </row>
    <row r="1151" spans="11:11" ht="12" customHeight="1">
      <c r="K1151" s="15"/>
    </row>
    <row r="1152" spans="11:11" ht="12" customHeight="1">
      <c r="K1152" s="15"/>
    </row>
    <row r="1153" spans="11:11" ht="12" customHeight="1">
      <c r="K1153" s="15"/>
    </row>
    <row r="1154" spans="11:11" ht="12" customHeight="1">
      <c r="K1154" s="15"/>
    </row>
    <row r="1155" spans="11:11" ht="12" customHeight="1">
      <c r="K1155" s="15"/>
    </row>
    <row r="1156" spans="11:11" ht="12" customHeight="1">
      <c r="K1156" s="15"/>
    </row>
    <row r="1157" spans="11:11" ht="12" customHeight="1">
      <c r="K1157" s="15"/>
    </row>
    <row r="1158" spans="11:11" ht="12" customHeight="1">
      <c r="K1158" s="15"/>
    </row>
    <row r="1159" spans="11:11" ht="12" customHeight="1">
      <c r="K1159" s="15"/>
    </row>
    <row r="1160" spans="11:11" ht="12" customHeight="1">
      <c r="K1160" s="15"/>
    </row>
    <row r="1161" spans="11:11" ht="12" customHeight="1">
      <c r="K1161" s="15"/>
    </row>
    <row r="1162" spans="11:11" ht="12" customHeight="1">
      <c r="K1162" s="15"/>
    </row>
    <row r="1163" spans="11:11" ht="12" customHeight="1">
      <c r="K1163" s="15"/>
    </row>
    <row r="1164" spans="11:11" ht="12" customHeight="1">
      <c r="K1164" s="15"/>
    </row>
    <row r="1165" spans="11:11" ht="12" customHeight="1">
      <c r="K1165" s="15"/>
    </row>
    <row r="1166" spans="11:11" ht="12" customHeight="1">
      <c r="K1166" s="15"/>
    </row>
    <row r="1167" spans="11:11" ht="12" customHeight="1">
      <c r="K1167" s="15"/>
    </row>
    <row r="1168" spans="11:11" ht="12" customHeight="1">
      <c r="K1168" s="15"/>
    </row>
    <row r="1169" spans="11:11" ht="12" customHeight="1">
      <c r="K1169" s="15"/>
    </row>
    <row r="1170" spans="11:11" ht="12" customHeight="1">
      <c r="K1170" s="15"/>
    </row>
    <row r="1171" spans="11:11" ht="12" customHeight="1">
      <c r="K1171" s="15"/>
    </row>
    <row r="1172" spans="11:11" ht="12" customHeight="1">
      <c r="K1172" s="15"/>
    </row>
    <row r="1173" spans="11:11" ht="12" customHeight="1">
      <c r="K1173" s="15"/>
    </row>
    <row r="1174" spans="11:11" ht="12" customHeight="1">
      <c r="K1174" s="15"/>
    </row>
    <row r="1175" spans="11:11" ht="12" customHeight="1">
      <c r="K1175" s="15"/>
    </row>
    <row r="1176" spans="11:11" ht="12" customHeight="1">
      <c r="K1176" s="15"/>
    </row>
    <row r="1177" spans="11:11" ht="12" customHeight="1">
      <c r="K1177" s="15"/>
    </row>
    <row r="1178" spans="11:11" ht="12" customHeight="1">
      <c r="K1178" s="15"/>
    </row>
    <row r="1179" spans="11:11" ht="12" customHeight="1">
      <c r="K1179" s="15"/>
    </row>
    <row r="1180" spans="11:11" ht="12" customHeight="1">
      <c r="K1180" s="15"/>
    </row>
    <row r="1181" spans="11:11" ht="12" customHeight="1">
      <c r="K1181" s="15"/>
    </row>
    <row r="1182" spans="11:11" ht="12" customHeight="1">
      <c r="K1182" s="15"/>
    </row>
    <row r="1183" spans="11:11" ht="12" customHeight="1">
      <c r="K1183" s="15"/>
    </row>
    <row r="1184" spans="11:11" ht="12" customHeight="1">
      <c r="K1184" s="15"/>
    </row>
    <row r="1185" spans="11:11" ht="12" customHeight="1">
      <c r="K1185" s="15"/>
    </row>
    <row r="1186" spans="11:11" ht="12" customHeight="1">
      <c r="K1186" s="15"/>
    </row>
    <row r="1187" spans="11:11" ht="12" customHeight="1">
      <c r="K1187" s="15"/>
    </row>
    <row r="1188" spans="11:11" ht="12" customHeight="1">
      <c r="K1188" s="15"/>
    </row>
    <row r="1189" spans="11:11" ht="12" customHeight="1">
      <c r="K1189" s="15"/>
    </row>
    <row r="1190" spans="11:11" ht="12" customHeight="1">
      <c r="K1190" s="15"/>
    </row>
    <row r="1191" spans="11:11" ht="12" customHeight="1">
      <c r="K1191" s="15"/>
    </row>
    <row r="1192" spans="11:11" ht="12" customHeight="1">
      <c r="K1192" s="15"/>
    </row>
    <row r="1193" spans="11:11" ht="12" customHeight="1">
      <c r="K1193" s="15"/>
    </row>
    <row r="1194" spans="11:11" ht="12" customHeight="1">
      <c r="K1194" s="15"/>
    </row>
    <row r="1195" spans="11:11" ht="12" customHeight="1">
      <c r="K1195" s="15"/>
    </row>
    <row r="1196" spans="11:11" ht="12" customHeight="1">
      <c r="K1196" s="15"/>
    </row>
    <row r="1197" spans="11:11" ht="12" customHeight="1">
      <c r="K1197" s="15"/>
    </row>
    <row r="1198" spans="11:11" ht="12" customHeight="1">
      <c r="K1198" s="15"/>
    </row>
    <row r="1199" spans="11:11" ht="12" customHeight="1">
      <c r="K1199" s="15"/>
    </row>
    <row r="1200" spans="11:11" ht="12" customHeight="1">
      <c r="K1200" s="15"/>
    </row>
    <row r="1201" spans="11:11" ht="12" customHeight="1">
      <c r="K1201" s="15"/>
    </row>
    <row r="1202" spans="11:11" ht="12" customHeight="1">
      <c r="K1202" s="15"/>
    </row>
    <row r="1203" spans="11:11" ht="12" customHeight="1">
      <c r="K1203" s="15"/>
    </row>
    <row r="1204" spans="11:11" ht="12" customHeight="1">
      <c r="K1204" s="15"/>
    </row>
    <row r="1205" spans="11:11" ht="12" customHeight="1">
      <c r="K1205" s="15"/>
    </row>
    <row r="1206" spans="11:11" ht="12" customHeight="1">
      <c r="K1206" s="15"/>
    </row>
    <row r="1207" spans="11:11" ht="12" customHeight="1">
      <c r="K1207" s="15"/>
    </row>
    <row r="1208" spans="11:11" ht="12" customHeight="1">
      <c r="K1208" s="15"/>
    </row>
    <row r="1209" spans="11:11" ht="12" customHeight="1">
      <c r="K1209" s="15"/>
    </row>
    <row r="1210" spans="11:11" ht="12" customHeight="1">
      <c r="K1210" s="15"/>
    </row>
    <row r="1211" spans="11:11" ht="12" customHeight="1">
      <c r="K1211" s="15"/>
    </row>
    <row r="1212" spans="11:11" ht="12" customHeight="1">
      <c r="K1212" s="15"/>
    </row>
    <row r="1213" spans="11:11" ht="12" customHeight="1">
      <c r="K1213" s="15"/>
    </row>
    <row r="1214" spans="11:11" ht="12" customHeight="1">
      <c r="K1214" s="15"/>
    </row>
    <row r="1215" spans="11:11" ht="12" customHeight="1">
      <c r="K1215" s="15"/>
    </row>
    <row r="1216" spans="11:11" ht="12" customHeight="1">
      <c r="K1216" s="15"/>
    </row>
    <row r="1217" spans="11:11" ht="12" customHeight="1">
      <c r="K1217" s="15"/>
    </row>
    <row r="1218" spans="11:11" ht="12" customHeight="1">
      <c r="K1218" s="15"/>
    </row>
    <row r="1219" spans="11:11" ht="12" customHeight="1">
      <c r="K1219" s="15"/>
    </row>
    <row r="1220" spans="11:11" ht="12" customHeight="1">
      <c r="K1220" s="15"/>
    </row>
    <row r="1221" spans="11:11" ht="12" customHeight="1">
      <c r="K1221" s="15"/>
    </row>
    <row r="1222" spans="11:11" ht="12" customHeight="1">
      <c r="K1222" s="15"/>
    </row>
    <row r="1223" spans="11:11" ht="12" customHeight="1">
      <c r="K1223" s="15"/>
    </row>
    <row r="1224" spans="11:11" ht="12" customHeight="1">
      <c r="K1224" s="15"/>
    </row>
    <row r="1225" spans="11:11" ht="12" customHeight="1">
      <c r="K1225" s="15"/>
    </row>
    <row r="1226" spans="11:11" ht="12" customHeight="1">
      <c r="K1226" s="15"/>
    </row>
    <row r="1227" spans="11:11" ht="12" customHeight="1">
      <c r="K1227" s="15"/>
    </row>
    <row r="1228" spans="11:11" ht="12" customHeight="1">
      <c r="K1228" s="15"/>
    </row>
    <row r="1229" spans="11:11" ht="12" customHeight="1">
      <c r="K1229" s="15"/>
    </row>
    <row r="1230" spans="11:11" ht="12" customHeight="1">
      <c r="K1230" s="15"/>
    </row>
    <row r="1231" spans="11:11" ht="12" customHeight="1">
      <c r="K1231" s="15"/>
    </row>
    <row r="1232" spans="11:11" ht="12" customHeight="1">
      <c r="K1232" s="15"/>
    </row>
    <row r="1233" spans="11:11" ht="12" customHeight="1">
      <c r="K1233" s="15"/>
    </row>
    <row r="1234" spans="11:11" ht="12" customHeight="1">
      <c r="K1234" s="15"/>
    </row>
    <row r="1235" spans="11:11" ht="12" customHeight="1">
      <c r="K1235" s="15"/>
    </row>
    <row r="1236" spans="11:11" ht="12" customHeight="1">
      <c r="K1236" s="15"/>
    </row>
    <row r="1237" spans="11:11" ht="12" customHeight="1">
      <c r="K1237" s="15"/>
    </row>
    <row r="1238" spans="11:11" ht="12" customHeight="1">
      <c r="K1238" s="15"/>
    </row>
    <row r="1239" spans="11:11" ht="12" customHeight="1">
      <c r="K1239" s="15"/>
    </row>
    <row r="1240" spans="11:11" ht="12" customHeight="1">
      <c r="K1240" s="15"/>
    </row>
    <row r="1241" spans="11:11" ht="12" customHeight="1">
      <c r="K1241" s="15"/>
    </row>
    <row r="1242" spans="11:11" ht="12" customHeight="1">
      <c r="K1242" s="15"/>
    </row>
    <row r="1243" spans="11:11" ht="12" customHeight="1">
      <c r="K1243" s="15"/>
    </row>
    <row r="1244" spans="11:11" ht="12" customHeight="1">
      <c r="K1244" s="15"/>
    </row>
    <row r="1245" spans="11:11" ht="12" customHeight="1">
      <c r="K1245" s="15"/>
    </row>
    <row r="1246" spans="11:11" ht="12" customHeight="1">
      <c r="K1246" s="15"/>
    </row>
    <row r="1247" spans="11:11" ht="12" customHeight="1">
      <c r="K1247" s="15"/>
    </row>
    <row r="1248" spans="11:11" ht="12" customHeight="1">
      <c r="K1248" s="15"/>
    </row>
    <row r="1249" spans="11:11" ht="12" customHeight="1">
      <c r="K1249" s="15"/>
    </row>
    <row r="1250" spans="11:11" ht="12" customHeight="1">
      <c r="K1250" s="15"/>
    </row>
    <row r="1251" spans="11:11" ht="12" customHeight="1">
      <c r="K1251" s="15"/>
    </row>
    <row r="1252" spans="11:11" ht="12" customHeight="1">
      <c r="K1252" s="15"/>
    </row>
    <row r="1253" spans="11:11" ht="12" customHeight="1">
      <c r="K1253" s="15"/>
    </row>
    <row r="1254" spans="11:11" ht="12" customHeight="1">
      <c r="K1254" s="15"/>
    </row>
    <row r="1255" spans="11:11" ht="12" customHeight="1">
      <c r="K1255" s="15"/>
    </row>
    <row r="1256" spans="11:11" ht="12" customHeight="1">
      <c r="K1256" s="15"/>
    </row>
    <row r="1257" spans="11:11" ht="12" customHeight="1">
      <c r="K1257" s="15"/>
    </row>
    <row r="1258" spans="11:11" ht="12" customHeight="1">
      <c r="K1258" s="15"/>
    </row>
    <row r="1259" spans="11:11" ht="12" customHeight="1">
      <c r="K1259" s="15"/>
    </row>
    <row r="1260" spans="11:11" ht="12" customHeight="1">
      <c r="K1260" s="15"/>
    </row>
    <row r="1261" spans="11:11" ht="12" customHeight="1">
      <c r="K1261" s="15"/>
    </row>
    <row r="1262" spans="11:11" ht="12" customHeight="1">
      <c r="K1262" s="15"/>
    </row>
    <row r="1263" spans="11:11" ht="12" customHeight="1">
      <c r="K1263" s="15"/>
    </row>
    <row r="1264" spans="11:11" ht="12" customHeight="1">
      <c r="K1264" s="15"/>
    </row>
    <row r="1265" spans="11:11" ht="12" customHeight="1">
      <c r="K1265" s="15"/>
    </row>
    <row r="1266" spans="11:11" ht="12" customHeight="1">
      <c r="K1266" s="15"/>
    </row>
    <row r="1267" spans="11:11" ht="12" customHeight="1">
      <c r="K1267" s="15"/>
    </row>
    <row r="1268" spans="11:11" ht="12" customHeight="1">
      <c r="K1268" s="15"/>
    </row>
    <row r="1269" spans="11:11" ht="12" customHeight="1">
      <c r="K1269" s="15"/>
    </row>
    <row r="1270" spans="11:11" ht="12" customHeight="1">
      <c r="K1270" s="15"/>
    </row>
    <row r="1271" spans="11:11" ht="12" customHeight="1">
      <c r="K1271" s="15"/>
    </row>
    <row r="1272" spans="11:11" ht="12" customHeight="1">
      <c r="K1272" s="15"/>
    </row>
    <row r="1273" spans="11:11" ht="12" customHeight="1">
      <c r="K1273" s="15"/>
    </row>
    <row r="1274" spans="11:11" ht="12" customHeight="1">
      <c r="K1274" s="15"/>
    </row>
    <row r="1275" spans="11:11" ht="12" customHeight="1">
      <c r="K1275" s="15"/>
    </row>
    <row r="1276" spans="11:11" ht="12" customHeight="1">
      <c r="K1276" s="15"/>
    </row>
    <row r="1277" spans="11:11" ht="12" customHeight="1">
      <c r="K1277" s="15"/>
    </row>
    <row r="1278" spans="11:11" ht="12" customHeight="1">
      <c r="K1278" s="15"/>
    </row>
    <row r="1279" spans="11:11" ht="12" customHeight="1">
      <c r="K1279" s="15"/>
    </row>
    <row r="1280" spans="11:11" ht="12" customHeight="1">
      <c r="K1280" s="15"/>
    </row>
    <row r="1281" spans="11:11" ht="12" customHeight="1">
      <c r="K1281" s="15"/>
    </row>
    <row r="1282" spans="11:11" ht="12" customHeight="1">
      <c r="K1282" s="15"/>
    </row>
    <row r="1283" spans="11:11" ht="12" customHeight="1">
      <c r="K1283" s="15"/>
    </row>
    <row r="1284" spans="11:11" ht="12" customHeight="1">
      <c r="K1284" s="15"/>
    </row>
    <row r="1285" spans="11:11" ht="12" customHeight="1">
      <c r="K1285" s="15"/>
    </row>
    <row r="1286" spans="11:11" ht="12" customHeight="1">
      <c r="K1286" s="15"/>
    </row>
    <row r="1287" spans="11:11" ht="12" customHeight="1">
      <c r="K1287" s="15"/>
    </row>
    <row r="1288" spans="11:11" ht="12" customHeight="1">
      <c r="K1288" s="15"/>
    </row>
    <row r="1289" spans="11:11" ht="12" customHeight="1">
      <c r="K1289" s="15"/>
    </row>
    <row r="1290" spans="11:11" ht="12" customHeight="1">
      <c r="K1290" s="15"/>
    </row>
    <row r="1291" spans="11:11" ht="12" customHeight="1">
      <c r="K1291" s="15"/>
    </row>
    <row r="1292" spans="11:11" ht="12" customHeight="1">
      <c r="K1292" s="15"/>
    </row>
    <row r="1293" spans="11:11" ht="12" customHeight="1">
      <c r="K1293" s="15"/>
    </row>
    <row r="1294" spans="11:11" ht="12" customHeight="1">
      <c r="K1294" s="15"/>
    </row>
    <row r="1295" spans="11:11" ht="12" customHeight="1">
      <c r="K1295" s="15"/>
    </row>
    <row r="1296" spans="11:11" ht="12" customHeight="1">
      <c r="K1296" s="15"/>
    </row>
    <row r="1297" spans="11:11" ht="12" customHeight="1">
      <c r="K1297" s="15"/>
    </row>
    <row r="1298" spans="11:11" ht="12" customHeight="1">
      <c r="K1298" s="15"/>
    </row>
    <row r="1299" spans="11:11" ht="12" customHeight="1">
      <c r="K1299" s="15"/>
    </row>
    <row r="1300" spans="11:11" ht="12" customHeight="1">
      <c r="K1300" s="15"/>
    </row>
    <row r="1301" spans="11:11" ht="12" customHeight="1">
      <c r="K1301" s="15"/>
    </row>
    <row r="1302" spans="11:11" ht="12" customHeight="1">
      <c r="K1302" s="15"/>
    </row>
    <row r="1303" spans="11:11" ht="12" customHeight="1">
      <c r="K1303" s="15"/>
    </row>
    <row r="1304" spans="11:11" ht="12" customHeight="1">
      <c r="K1304" s="15"/>
    </row>
    <row r="1305" spans="11:11" ht="12" customHeight="1">
      <c r="K1305" s="15"/>
    </row>
    <row r="1306" spans="11:11" ht="12" customHeight="1">
      <c r="K1306" s="15"/>
    </row>
    <row r="1307" spans="11:11" ht="12" customHeight="1">
      <c r="K1307" s="15"/>
    </row>
    <row r="1308" spans="11:11" ht="12" customHeight="1">
      <c r="K1308" s="15"/>
    </row>
    <row r="1309" spans="11:11" ht="12" customHeight="1">
      <c r="K1309" s="15"/>
    </row>
    <row r="1310" spans="11:11" ht="12" customHeight="1">
      <c r="K1310" s="15"/>
    </row>
    <row r="1311" spans="11:11" ht="12" customHeight="1">
      <c r="K1311" s="15"/>
    </row>
    <row r="1312" spans="11:11" ht="12" customHeight="1">
      <c r="K1312" s="15"/>
    </row>
    <row r="1313" spans="11:11" ht="12" customHeight="1">
      <c r="K1313" s="15"/>
    </row>
    <row r="1314" spans="11:11" ht="12" customHeight="1">
      <c r="K1314" s="15"/>
    </row>
    <row r="1315" spans="11:11" ht="12" customHeight="1">
      <c r="K1315" s="15"/>
    </row>
    <row r="1316" spans="11:11" ht="12" customHeight="1">
      <c r="K1316" s="15"/>
    </row>
    <row r="1317" spans="11:11" ht="12" customHeight="1">
      <c r="K1317" s="15"/>
    </row>
    <row r="1318" spans="11:11" ht="12" customHeight="1">
      <c r="K1318" s="15"/>
    </row>
    <row r="1319" spans="11:11" ht="12" customHeight="1">
      <c r="K1319" s="15"/>
    </row>
    <row r="1320" spans="11:11" ht="12" customHeight="1">
      <c r="K1320" s="15"/>
    </row>
    <row r="1321" spans="11:11" ht="12" customHeight="1">
      <c r="K1321" s="15"/>
    </row>
    <row r="1322" spans="11:11" ht="12" customHeight="1">
      <c r="K1322" s="15"/>
    </row>
    <row r="1323" spans="11:11" ht="12" customHeight="1">
      <c r="K1323" s="15"/>
    </row>
    <row r="1324" spans="11:11" ht="12" customHeight="1">
      <c r="K1324" s="15"/>
    </row>
    <row r="1325" spans="11:11" ht="12" customHeight="1">
      <c r="K1325" s="15"/>
    </row>
    <row r="1326" spans="11:11" ht="12" customHeight="1">
      <c r="K1326" s="15"/>
    </row>
    <row r="1327" spans="11:11" ht="12" customHeight="1">
      <c r="K1327" s="15"/>
    </row>
    <row r="1328" spans="11:11" ht="12" customHeight="1">
      <c r="K1328" s="15"/>
    </row>
    <row r="1329" spans="11:11" ht="12" customHeight="1">
      <c r="K1329" s="15"/>
    </row>
    <row r="1330" spans="11:11" ht="12" customHeight="1">
      <c r="K1330" s="15"/>
    </row>
    <row r="1331" spans="11:11" ht="12" customHeight="1">
      <c r="K1331" s="15"/>
    </row>
    <row r="1332" spans="11:11" ht="12" customHeight="1">
      <c r="K1332" s="15"/>
    </row>
    <row r="1333" spans="11:11" ht="12" customHeight="1">
      <c r="K1333" s="15"/>
    </row>
    <row r="1334" spans="11:11" ht="12" customHeight="1">
      <c r="K1334" s="15"/>
    </row>
    <row r="1335" spans="11:11" ht="12" customHeight="1">
      <c r="K1335" s="15"/>
    </row>
    <row r="1336" spans="11:11" ht="12" customHeight="1">
      <c r="K1336" s="15"/>
    </row>
    <row r="1337" spans="11:11" ht="12" customHeight="1">
      <c r="K1337" s="15"/>
    </row>
    <row r="1338" spans="11:11" ht="12" customHeight="1">
      <c r="K1338" s="15"/>
    </row>
    <row r="1339" spans="11:11" ht="12" customHeight="1">
      <c r="K1339" s="15"/>
    </row>
    <row r="1340" spans="11:11" ht="12" customHeight="1">
      <c r="K1340" s="15"/>
    </row>
    <row r="1341" spans="11:11" ht="12" customHeight="1">
      <c r="K1341" s="15"/>
    </row>
    <row r="1342" spans="11:11" ht="12" customHeight="1">
      <c r="K1342" s="15"/>
    </row>
    <row r="1343" spans="11:11" ht="12" customHeight="1">
      <c r="K1343" s="15"/>
    </row>
    <row r="1344" spans="11:11" ht="12" customHeight="1">
      <c r="K1344" s="15"/>
    </row>
    <row r="1345" spans="11:11" ht="12" customHeight="1">
      <c r="K1345" s="15"/>
    </row>
    <row r="1346" spans="11:11" ht="12" customHeight="1">
      <c r="K1346" s="15"/>
    </row>
    <row r="1347" spans="11:11" ht="12" customHeight="1">
      <c r="K1347" s="15"/>
    </row>
    <row r="1348" spans="11:11" ht="12" customHeight="1">
      <c r="K1348" s="15"/>
    </row>
    <row r="1349" spans="11:11" ht="12" customHeight="1">
      <c r="K1349" s="15"/>
    </row>
    <row r="1350" spans="11:11" ht="12" customHeight="1">
      <c r="K1350" s="15"/>
    </row>
    <row r="1351" spans="11:11" ht="12" customHeight="1">
      <c r="K1351" s="15"/>
    </row>
    <row r="1352" spans="11:11" ht="12" customHeight="1">
      <c r="K1352" s="15"/>
    </row>
    <row r="1353" spans="11:11" ht="12" customHeight="1">
      <c r="K1353" s="15"/>
    </row>
    <row r="1354" spans="11:11" ht="12" customHeight="1">
      <c r="K1354" s="15"/>
    </row>
    <row r="1355" spans="11:11" ht="12" customHeight="1">
      <c r="K1355" s="15"/>
    </row>
    <row r="1356" spans="11:11" ht="12" customHeight="1">
      <c r="K1356" s="15"/>
    </row>
    <row r="1357" spans="11:11" ht="12" customHeight="1">
      <c r="K1357" s="15"/>
    </row>
    <row r="1358" spans="11:11" ht="12" customHeight="1">
      <c r="K1358" s="15"/>
    </row>
    <row r="1359" spans="11:11" ht="12" customHeight="1">
      <c r="K1359" s="15"/>
    </row>
    <row r="1360" spans="11:11" ht="12" customHeight="1">
      <c r="K1360" s="15"/>
    </row>
    <row r="1361" spans="11:11" ht="12" customHeight="1">
      <c r="K1361" s="15"/>
    </row>
    <row r="1362" spans="11:11" ht="12" customHeight="1">
      <c r="K1362" s="15"/>
    </row>
    <row r="1363" spans="11:11" ht="12" customHeight="1">
      <c r="K1363" s="15"/>
    </row>
    <row r="1364" spans="11:11" ht="12" customHeight="1">
      <c r="K1364" s="15"/>
    </row>
    <row r="1365" spans="11:11" ht="12" customHeight="1">
      <c r="K1365" s="15"/>
    </row>
    <row r="1366" spans="11:11" ht="12" customHeight="1">
      <c r="K1366" s="15"/>
    </row>
    <row r="1367" spans="11:11" ht="12" customHeight="1">
      <c r="K1367" s="15"/>
    </row>
    <row r="1368" spans="11:11" ht="12" customHeight="1">
      <c r="K1368" s="15"/>
    </row>
    <row r="1369" spans="11:11" ht="12" customHeight="1">
      <c r="K1369" s="15"/>
    </row>
    <row r="1370" spans="11:11" ht="12" customHeight="1">
      <c r="K1370" s="15"/>
    </row>
    <row r="1371" spans="11:11" ht="12" customHeight="1">
      <c r="K1371" s="15"/>
    </row>
    <row r="1372" spans="11:11" ht="12" customHeight="1">
      <c r="K1372" s="15"/>
    </row>
    <row r="1373" spans="11:11" ht="12" customHeight="1">
      <c r="K1373" s="15"/>
    </row>
    <row r="1374" spans="11:11" ht="12" customHeight="1">
      <c r="K1374" s="15"/>
    </row>
    <row r="1375" spans="11:11" ht="12" customHeight="1">
      <c r="K1375" s="15"/>
    </row>
    <row r="1376" spans="11:11" ht="12" customHeight="1">
      <c r="K1376" s="15"/>
    </row>
    <row r="1377" spans="11:11" ht="12" customHeight="1">
      <c r="K1377" s="15"/>
    </row>
    <row r="1378" spans="11:11" ht="12" customHeight="1">
      <c r="K1378" s="15"/>
    </row>
    <row r="1379" spans="11:11" ht="12" customHeight="1">
      <c r="K1379" s="15"/>
    </row>
    <row r="1380" spans="11:11" ht="12" customHeight="1">
      <c r="K1380" s="15"/>
    </row>
    <row r="1381" spans="11:11" ht="12" customHeight="1">
      <c r="K1381" s="15"/>
    </row>
    <row r="1382" spans="11:11" ht="12" customHeight="1">
      <c r="K1382" s="15"/>
    </row>
    <row r="1383" spans="11:11" ht="12" customHeight="1">
      <c r="K1383" s="15"/>
    </row>
    <row r="1384" spans="11:11" ht="12" customHeight="1">
      <c r="K1384" s="15"/>
    </row>
    <row r="1385" spans="11:11" ht="12" customHeight="1">
      <c r="K1385" s="15"/>
    </row>
    <row r="1386" spans="11:11" ht="12" customHeight="1">
      <c r="K1386" s="15"/>
    </row>
    <row r="1387" spans="11:11" ht="12" customHeight="1">
      <c r="K1387" s="15"/>
    </row>
    <row r="1388" spans="11:11" ht="12" customHeight="1">
      <c r="K1388" s="15"/>
    </row>
    <row r="1389" spans="11:11" ht="12" customHeight="1">
      <c r="K1389" s="15"/>
    </row>
    <row r="1390" spans="11:11" ht="12" customHeight="1">
      <c r="K1390" s="15"/>
    </row>
    <row r="1391" spans="11:11" ht="12" customHeight="1">
      <c r="K1391" s="15"/>
    </row>
    <row r="1392" spans="11:11" ht="12" customHeight="1">
      <c r="K1392" s="15"/>
    </row>
    <row r="1393" spans="11:11" ht="12" customHeight="1">
      <c r="K1393" s="15"/>
    </row>
    <row r="1394" spans="11:11" ht="12" customHeight="1">
      <c r="K1394" s="15"/>
    </row>
    <row r="1395" spans="11:11" ht="12" customHeight="1">
      <c r="K1395" s="15"/>
    </row>
    <row r="1396" spans="11:11" ht="12" customHeight="1">
      <c r="K1396" s="15"/>
    </row>
    <row r="1397" spans="11:11" ht="12" customHeight="1">
      <c r="K1397" s="15"/>
    </row>
    <row r="1398" spans="11:11" ht="12" customHeight="1">
      <c r="K1398" s="15"/>
    </row>
    <row r="1399" spans="11:11" ht="12" customHeight="1">
      <c r="K1399" s="15"/>
    </row>
    <row r="1400" spans="11:11" ht="12" customHeight="1">
      <c r="K1400" s="15"/>
    </row>
    <row r="1401" spans="11:11" ht="12" customHeight="1">
      <c r="K1401" s="15"/>
    </row>
    <row r="1402" spans="11:11" ht="12" customHeight="1">
      <c r="K1402" s="15"/>
    </row>
    <row r="1403" spans="11:11" ht="12" customHeight="1">
      <c r="K1403" s="15"/>
    </row>
    <row r="1404" spans="11:11" ht="12" customHeight="1">
      <c r="K1404" s="15"/>
    </row>
    <row r="1405" spans="11:11" ht="12" customHeight="1">
      <c r="K1405" s="15"/>
    </row>
    <row r="1406" spans="11:11" ht="12" customHeight="1">
      <c r="K1406" s="15"/>
    </row>
    <row r="1407" spans="11:11" ht="12" customHeight="1">
      <c r="K1407" s="15"/>
    </row>
    <row r="1408" spans="11:11" ht="12" customHeight="1">
      <c r="K1408" s="15"/>
    </row>
    <row r="1409" spans="11:11" ht="12" customHeight="1">
      <c r="K1409" s="15"/>
    </row>
    <row r="1410" spans="11:11" ht="12" customHeight="1">
      <c r="K1410" s="15"/>
    </row>
    <row r="1411" spans="11:11" ht="12" customHeight="1">
      <c r="K1411" s="15"/>
    </row>
    <row r="1412" spans="11:11" ht="12" customHeight="1">
      <c r="K1412" s="15"/>
    </row>
    <row r="1413" spans="11:11" ht="12" customHeight="1">
      <c r="K1413" s="15"/>
    </row>
    <row r="1414" spans="11:11" ht="12" customHeight="1">
      <c r="K1414" s="15"/>
    </row>
    <row r="1415" spans="11:11" ht="12" customHeight="1">
      <c r="K1415" s="15"/>
    </row>
    <row r="1416" spans="11:11" ht="12" customHeight="1">
      <c r="K1416" s="15"/>
    </row>
    <row r="1417" spans="11:11" ht="12" customHeight="1">
      <c r="K1417" s="15"/>
    </row>
    <row r="1418" spans="11:11" ht="12" customHeight="1">
      <c r="K1418" s="15"/>
    </row>
    <row r="1419" spans="11:11" ht="12" customHeight="1">
      <c r="K1419" s="15"/>
    </row>
    <row r="1420" spans="11:11" ht="12" customHeight="1">
      <c r="K1420" s="15"/>
    </row>
    <row r="1421" spans="11:11" ht="12" customHeight="1">
      <c r="K1421" s="15"/>
    </row>
    <row r="1422" spans="11:11" ht="12" customHeight="1">
      <c r="K1422" s="15"/>
    </row>
    <row r="1423" spans="11:11" ht="12" customHeight="1">
      <c r="K1423" s="15"/>
    </row>
    <row r="1424" spans="11:11" ht="12" customHeight="1">
      <c r="K1424" s="15"/>
    </row>
    <row r="1425" spans="11:11" ht="12" customHeight="1">
      <c r="K1425" s="15"/>
    </row>
    <row r="1426" spans="11:11" ht="12" customHeight="1">
      <c r="K1426" s="15"/>
    </row>
    <row r="1427" spans="11:11" ht="12" customHeight="1">
      <c r="K1427" s="15"/>
    </row>
    <row r="1428" spans="11:11" ht="12" customHeight="1">
      <c r="K1428" s="15"/>
    </row>
    <row r="1429" spans="11:11" ht="12" customHeight="1">
      <c r="K1429" s="15"/>
    </row>
    <row r="1430" spans="11:11" ht="12" customHeight="1">
      <c r="K1430" s="15"/>
    </row>
    <row r="1431" spans="11:11" ht="12" customHeight="1">
      <c r="K1431" s="15"/>
    </row>
    <row r="1432" spans="11:11" ht="12" customHeight="1">
      <c r="K1432" s="15"/>
    </row>
    <row r="1433" spans="11:11" ht="12" customHeight="1">
      <c r="K1433" s="15"/>
    </row>
    <row r="1434" spans="11:11" ht="12" customHeight="1">
      <c r="K1434" s="15"/>
    </row>
    <row r="1435" spans="11:11" ht="12" customHeight="1">
      <c r="K1435" s="15"/>
    </row>
    <row r="1436" spans="11:11" ht="12" customHeight="1">
      <c r="K1436" s="15"/>
    </row>
    <row r="1437" spans="11:11" ht="12" customHeight="1">
      <c r="K1437" s="15"/>
    </row>
    <row r="1438" spans="11:11" ht="12" customHeight="1">
      <c r="K1438" s="15"/>
    </row>
    <row r="1439" spans="11:11" ht="12" customHeight="1">
      <c r="K1439" s="15"/>
    </row>
    <row r="1440" spans="11:11" ht="12" customHeight="1">
      <c r="K1440" s="15"/>
    </row>
    <row r="1441" spans="11:11" ht="12" customHeight="1">
      <c r="K1441" s="15"/>
    </row>
    <row r="1442" spans="11:11" ht="12" customHeight="1">
      <c r="K1442" s="15"/>
    </row>
    <row r="1443" spans="11:11" ht="12" customHeight="1">
      <c r="K1443" s="15"/>
    </row>
    <row r="1444" spans="11:11" ht="12" customHeight="1">
      <c r="K1444" s="15"/>
    </row>
    <row r="1445" spans="11:11" ht="12" customHeight="1">
      <c r="K1445" s="15"/>
    </row>
    <row r="1446" spans="11:11" ht="12" customHeight="1">
      <c r="K1446" s="15"/>
    </row>
    <row r="1447" spans="11:11" ht="12" customHeight="1">
      <c r="K1447" s="15"/>
    </row>
    <row r="1448" spans="11:11" ht="12" customHeight="1">
      <c r="K1448" s="15"/>
    </row>
    <row r="1449" spans="11:11" ht="12" customHeight="1">
      <c r="K1449" s="15"/>
    </row>
    <row r="1450" spans="11:11" ht="12" customHeight="1">
      <c r="K1450" s="15"/>
    </row>
    <row r="1451" spans="11:11" ht="12" customHeight="1">
      <c r="K1451" s="15"/>
    </row>
    <row r="1452" spans="11:11" ht="12" customHeight="1">
      <c r="K1452" s="15"/>
    </row>
    <row r="1453" spans="11:11" ht="12" customHeight="1">
      <c r="K1453" s="15"/>
    </row>
    <row r="1454" spans="11:11" ht="12" customHeight="1">
      <c r="K1454" s="15"/>
    </row>
    <row r="1455" spans="11:11" ht="12" customHeight="1">
      <c r="K1455" s="15"/>
    </row>
    <row r="1456" spans="11:11" ht="12" customHeight="1">
      <c r="K1456" s="15"/>
    </row>
    <row r="1457" spans="11:11" ht="12" customHeight="1">
      <c r="K1457" s="15"/>
    </row>
    <row r="1458" spans="11:11" ht="12" customHeight="1">
      <c r="K1458" s="15"/>
    </row>
    <row r="1459" spans="11:11" ht="12" customHeight="1">
      <c r="K1459" s="15"/>
    </row>
    <row r="1460" spans="11:11" ht="12" customHeight="1">
      <c r="K1460" s="15"/>
    </row>
    <row r="1461" spans="11:11" ht="12" customHeight="1">
      <c r="K1461" s="15"/>
    </row>
    <row r="1462" spans="11:11" ht="12" customHeight="1">
      <c r="K1462" s="15"/>
    </row>
    <row r="1463" spans="11:11" ht="12" customHeight="1">
      <c r="K1463" s="15"/>
    </row>
    <row r="1464" spans="11:11" ht="12" customHeight="1">
      <c r="K1464" s="15"/>
    </row>
    <row r="1465" spans="11:11" ht="12" customHeight="1">
      <c r="K1465" s="15"/>
    </row>
    <row r="1466" spans="11:11" ht="12" customHeight="1">
      <c r="K1466" s="15"/>
    </row>
    <row r="1467" spans="11:11" ht="12" customHeight="1">
      <c r="K1467" s="15"/>
    </row>
    <row r="1468" spans="11:11" ht="12" customHeight="1">
      <c r="K1468" s="15"/>
    </row>
    <row r="1469" spans="11:11" ht="12" customHeight="1">
      <c r="K1469" s="15"/>
    </row>
    <row r="1470" spans="11:11" ht="12" customHeight="1">
      <c r="K1470" s="15"/>
    </row>
    <row r="1471" spans="11:11" ht="12" customHeight="1">
      <c r="K1471" s="15"/>
    </row>
    <row r="1472" spans="11:11" ht="12" customHeight="1">
      <c r="K1472" s="15"/>
    </row>
    <row r="1473" spans="11:11" ht="12" customHeight="1">
      <c r="K1473" s="15"/>
    </row>
    <row r="1474" spans="11:11" ht="12" customHeight="1">
      <c r="K1474" s="15"/>
    </row>
    <row r="1475" spans="11:11" ht="12" customHeight="1">
      <c r="K1475" s="15"/>
    </row>
    <row r="1476" spans="11:11" ht="12" customHeight="1">
      <c r="K1476" s="15"/>
    </row>
    <row r="1477" spans="11:11" ht="12" customHeight="1">
      <c r="K1477" s="15"/>
    </row>
    <row r="1478" spans="11:11" ht="12" customHeight="1">
      <c r="K1478" s="15"/>
    </row>
    <row r="1479" spans="11:11" ht="12" customHeight="1">
      <c r="K1479" s="15"/>
    </row>
    <row r="1480" spans="11:11" ht="12" customHeight="1">
      <c r="K1480" s="15"/>
    </row>
    <row r="1481" spans="11:11" ht="12" customHeight="1">
      <c r="K1481" s="15"/>
    </row>
    <row r="1482" spans="11:11" ht="12" customHeight="1">
      <c r="K1482" s="15"/>
    </row>
    <row r="1483" spans="11:11" ht="12" customHeight="1">
      <c r="K1483" s="15"/>
    </row>
    <row r="1484" spans="11:11" ht="12" customHeight="1">
      <c r="K1484" s="15"/>
    </row>
    <row r="1485" spans="11:11" ht="12" customHeight="1">
      <c r="K1485" s="15"/>
    </row>
    <row r="1486" spans="11:11" ht="12" customHeight="1">
      <c r="K1486" s="15"/>
    </row>
    <row r="1487" spans="11:11" ht="12" customHeight="1">
      <c r="K1487" s="15"/>
    </row>
    <row r="1488" spans="11:11" ht="12" customHeight="1">
      <c r="K1488" s="15"/>
    </row>
    <row r="1489" spans="11:11" ht="12" customHeight="1">
      <c r="K1489" s="15"/>
    </row>
    <row r="1490" spans="11:11" ht="12" customHeight="1">
      <c r="K1490" s="15"/>
    </row>
    <row r="1491" spans="11:11" ht="12" customHeight="1">
      <c r="K1491" s="15"/>
    </row>
    <row r="1492" spans="11:11" ht="12" customHeight="1">
      <c r="K1492" s="15"/>
    </row>
    <row r="1493" spans="11:11" ht="12" customHeight="1">
      <c r="K1493" s="15"/>
    </row>
    <row r="1494" spans="11:11" ht="12" customHeight="1">
      <c r="K1494" s="15"/>
    </row>
    <row r="1495" spans="11:11" ht="12" customHeight="1">
      <c r="K1495" s="15"/>
    </row>
    <row r="1496" spans="11:11" ht="12" customHeight="1">
      <c r="K1496" s="15"/>
    </row>
    <row r="1497" spans="11:11" ht="12" customHeight="1">
      <c r="K1497" s="15"/>
    </row>
    <row r="1498" spans="11:11" ht="12" customHeight="1">
      <c r="K1498" s="15"/>
    </row>
    <row r="1499" spans="11:11" ht="12" customHeight="1">
      <c r="K1499" s="15"/>
    </row>
    <row r="1500" spans="11:11" ht="12" customHeight="1">
      <c r="K1500" s="15"/>
    </row>
    <row r="1501" spans="11:11" ht="12" customHeight="1">
      <c r="K1501" s="15"/>
    </row>
    <row r="1502" spans="11:11" ht="12" customHeight="1">
      <c r="K1502" s="15"/>
    </row>
    <row r="1503" spans="11:11" ht="12" customHeight="1">
      <c r="K1503" s="15"/>
    </row>
    <row r="1504" spans="11:11" ht="12" customHeight="1">
      <c r="K1504" s="15"/>
    </row>
    <row r="1505" spans="11:11" ht="12" customHeight="1">
      <c r="K1505" s="15"/>
    </row>
    <row r="1506" spans="11:11" ht="12" customHeight="1">
      <c r="K1506" s="15"/>
    </row>
    <row r="1507" spans="11:11" ht="12" customHeight="1">
      <c r="K1507" s="15"/>
    </row>
    <row r="1508" spans="11:11" ht="12" customHeight="1">
      <c r="K1508" s="15"/>
    </row>
    <row r="1509" spans="11:11" ht="12" customHeight="1">
      <c r="K1509" s="15"/>
    </row>
    <row r="1510" spans="11:11" ht="12" customHeight="1">
      <c r="K1510" s="15"/>
    </row>
    <row r="1511" spans="11:11" ht="12" customHeight="1">
      <c r="K1511" s="15"/>
    </row>
    <row r="1512" spans="11:11" ht="12" customHeight="1">
      <c r="K1512" s="15"/>
    </row>
    <row r="1513" spans="11:11" ht="12" customHeight="1">
      <c r="K1513" s="15"/>
    </row>
    <row r="1514" spans="11:11" ht="12" customHeight="1">
      <c r="K1514" s="15"/>
    </row>
    <row r="1515" spans="11:11" ht="12" customHeight="1">
      <c r="K1515" s="15"/>
    </row>
    <row r="1516" spans="11:11" ht="12" customHeight="1">
      <c r="K1516" s="15"/>
    </row>
    <row r="1517" spans="11:11" ht="12" customHeight="1">
      <c r="K1517" s="15"/>
    </row>
    <row r="1518" spans="11:11" ht="12" customHeight="1">
      <c r="K1518" s="15"/>
    </row>
    <row r="1519" spans="11:11" ht="12" customHeight="1">
      <c r="K1519" s="15"/>
    </row>
    <row r="1520" spans="11:11" ht="12" customHeight="1">
      <c r="K1520" s="15"/>
    </row>
    <row r="1521" spans="11:11" ht="12" customHeight="1">
      <c r="K1521" s="15"/>
    </row>
    <row r="1522" spans="11:11" ht="12" customHeight="1">
      <c r="K1522" s="15"/>
    </row>
    <row r="1523" spans="11:11" ht="12" customHeight="1">
      <c r="K1523" s="15"/>
    </row>
    <row r="1524" spans="11:11" ht="12" customHeight="1">
      <c r="K1524" s="15"/>
    </row>
    <row r="1525" spans="11:11" ht="12" customHeight="1">
      <c r="K1525" s="15"/>
    </row>
    <row r="1526" spans="11:11" ht="12" customHeight="1">
      <c r="K1526" s="15"/>
    </row>
    <row r="1527" spans="11:11" ht="12" customHeight="1">
      <c r="K1527" s="15"/>
    </row>
    <row r="1528" spans="11:11" ht="12" customHeight="1">
      <c r="K1528" s="15"/>
    </row>
    <row r="1529" spans="11:11" ht="12" customHeight="1">
      <c r="K1529" s="15"/>
    </row>
    <row r="1530" spans="11:11" ht="12" customHeight="1">
      <c r="K1530" s="15"/>
    </row>
    <row r="1531" spans="11:11" ht="12" customHeight="1">
      <c r="K1531" s="15"/>
    </row>
    <row r="1532" spans="11:11" ht="12" customHeight="1">
      <c r="K1532" s="15"/>
    </row>
    <row r="1533" spans="11:11" ht="12" customHeight="1">
      <c r="K1533" s="15"/>
    </row>
    <row r="1534" spans="11:11" ht="12" customHeight="1">
      <c r="K1534" s="15"/>
    </row>
    <row r="1535" spans="11:11" ht="12" customHeight="1">
      <c r="K1535" s="15"/>
    </row>
    <row r="1536" spans="11:11" ht="12" customHeight="1">
      <c r="K1536" s="15"/>
    </row>
    <row r="1537" spans="11:11" ht="12" customHeight="1">
      <c r="K1537" s="15"/>
    </row>
    <row r="1538" spans="11:11" ht="12" customHeight="1">
      <c r="K1538" s="15"/>
    </row>
    <row r="1539" spans="11:11" ht="12" customHeight="1">
      <c r="K1539" s="15"/>
    </row>
    <row r="1540" spans="11:11" ht="12" customHeight="1">
      <c r="K1540" s="15"/>
    </row>
    <row r="1541" spans="11:11" ht="12" customHeight="1">
      <c r="K1541" s="15"/>
    </row>
    <row r="1542" spans="11:11" ht="12" customHeight="1">
      <c r="K1542" s="15"/>
    </row>
    <row r="1543" spans="11:11" ht="12" customHeight="1">
      <c r="K1543" s="15"/>
    </row>
    <row r="1544" spans="11:11" ht="12" customHeight="1">
      <c r="K1544" s="15"/>
    </row>
    <row r="1545" spans="11:11" ht="12" customHeight="1">
      <c r="K1545" s="15"/>
    </row>
    <row r="1546" spans="11:11" ht="12" customHeight="1">
      <c r="K1546" s="15"/>
    </row>
    <row r="1547" spans="11:11" ht="12" customHeight="1">
      <c r="K1547" s="15"/>
    </row>
    <row r="1548" spans="11:11" ht="12" customHeight="1">
      <c r="K1548" s="15"/>
    </row>
    <row r="1549" spans="11:11" ht="12" customHeight="1">
      <c r="K1549" s="15"/>
    </row>
    <row r="1550" spans="11:11" ht="12" customHeight="1">
      <c r="K1550" s="15"/>
    </row>
    <row r="1551" spans="11:11" ht="12" customHeight="1">
      <c r="K1551" s="15"/>
    </row>
    <row r="1552" spans="11:11" ht="12" customHeight="1">
      <c r="K1552" s="15"/>
    </row>
    <row r="1553" spans="11:11" ht="12" customHeight="1">
      <c r="K1553" s="15"/>
    </row>
    <row r="1554" spans="11:11" ht="12" customHeight="1">
      <c r="K1554" s="15"/>
    </row>
    <row r="1555" spans="11:11" ht="12" customHeight="1">
      <c r="K1555" s="15"/>
    </row>
    <row r="1556" spans="11:11" ht="12" customHeight="1">
      <c r="K1556" s="15"/>
    </row>
    <row r="1557" spans="11:11" ht="12" customHeight="1">
      <c r="K1557" s="15"/>
    </row>
    <row r="1558" spans="11:11" ht="12" customHeight="1">
      <c r="K1558" s="15"/>
    </row>
    <row r="1559" spans="11:11" ht="12" customHeight="1">
      <c r="K1559" s="15"/>
    </row>
    <row r="1560" spans="11:11" ht="12" customHeight="1">
      <c r="K1560" s="15"/>
    </row>
    <row r="1561" spans="11:11" ht="12" customHeight="1">
      <c r="K1561" s="15"/>
    </row>
    <row r="1562" spans="11:11" ht="12" customHeight="1">
      <c r="K1562" s="15"/>
    </row>
    <row r="1563" spans="11:11" ht="12" customHeight="1">
      <c r="K1563" s="15"/>
    </row>
    <row r="1564" spans="11:11" ht="12" customHeight="1">
      <c r="K1564" s="15"/>
    </row>
    <row r="1565" spans="11:11" ht="12" customHeight="1">
      <c r="K1565" s="15"/>
    </row>
    <row r="1566" spans="11:11" ht="12" customHeight="1">
      <c r="K1566" s="15"/>
    </row>
    <row r="1567" spans="11:11" ht="12" customHeight="1">
      <c r="K1567" s="15"/>
    </row>
    <row r="1568" spans="11:11" ht="12" customHeight="1">
      <c r="K1568" s="15"/>
    </row>
    <row r="1569" spans="11:11" ht="12" customHeight="1">
      <c r="K1569" s="15"/>
    </row>
    <row r="1570" spans="11:11" ht="12" customHeight="1">
      <c r="K1570" s="15"/>
    </row>
    <row r="1571" spans="11:11" ht="12" customHeight="1">
      <c r="K1571" s="15"/>
    </row>
    <row r="1572" spans="11:11" ht="12" customHeight="1">
      <c r="K1572" s="15"/>
    </row>
    <row r="1573" spans="11:11" ht="12" customHeight="1">
      <c r="K1573" s="15"/>
    </row>
    <row r="1574" spans="11:11" ht="12" customHeight="1">
      <c r="K1574" s="15"/>
    </row>
    <row r="1575" spans="11:11" ht="12" customHeight="1">
      <c r="K1575" s="15"/>
    </row>
    <row r="1576" spans="11:11" ht="12" customHeight="1">
      <c r="K1576" s="15"/>
    </row>
    <row r="1577" spans="11:11" ht="12" customHeight="1">
      <c r="K1577" s="15"/>
    </row>
    <row r="1578" spans="11:11" ht="12" customHeight="1">
      <c r="K1578" s="15"/>
    </row>
    <row r="1579" spans="11:11" ht="12" customHeight="1">
      <c r="K1579" s="15"/>
    </row>
    <row r="1580" spans="11:11" ht="12" customHeight="1">
      <c r="K1580" s="15"/>
    </row>
    <row r="1581" spans="11:11" ht="12" customHeight="1">
      <c r="K1581" s="15"/>
    </row>
    <row r="1582" spans="11:11" ht="12" customHeight="1">
      <c r="K1582" s="15"/>
    </row>
    <row r="1583" spans="11:11" ht="12" customHeight="1">
      <c r="K1583" s="15"/>
    </row>
    <row r="1584" spans="11:11" ht="12" customHeight="1">
      <c r="K1584" s="15"/>
    </row>
    <row r="1585" spans="11:11" ht="12" customHeight="1">
      <c r="K1585" s="15"/>
    </row>
    <row r="1586" spans="11:11" ht="12" customHeight="1">
      <c r="K1586" s="15"/>
    </row>
    <row r="1587" spans="11:11" ht="12" customHeight="1">
      <c r="K1587" s="15"/>
    </row>
    <row r="1588" spans="11:11" ht="12" customHeight="1">
      <c r="K1588" s="15"/>
    </row>
    <row r="1589" spans="11:11" ht="12" customHeight="1">
      <c r="K1589" s="15"/>
    </row>
    <row r="1590" spans="11:11" ht="12" customHeight="1">
      <c r="K1590" s="15"/>
    </row>
    <row r="1591" spans="11:11" ht="12" customHeight="1">
      <c r="K1591" s="15"/>
    </row>
    <row r="1592" spans="11:11" ht="12" customHeight="1">
      <c r="K1592" s="15"/>
    </row>
    <row r="1593" spans="11:11" ht="12" customHeight="1">
      <c r="K1593" s="15"/>
    </row>
    <row r="1594" spans="11:11" ht="12" customHeight="1">
      <c r="K1594" s="15"/>
    </row>
    <row r="1595" spans="11:11" ht="12" customHeight="1">
      <c r="K1595" s="15"/>
    </row>
    <row r="1596" spans="11:11" ht="12" customHeight="1">
      <c r="K1596" s="15"/>
    </row>
    <row r="1597" spans="11:11" ht="12" customHeight="1">
      <c r="K1597" s="15"/>
    </row>
    <row r="1598" spans="11:11" ht="12" customHeight="1">
      <c r="K1598" s="15"/>
    </row>
    <row r="1599" spans="11:11" ht="12" customHeight="1">
      <c r="K1599" s="15"/>
    </row>
    <row r="1600" spans="11:11" ht="12" customHeight="1">
      <c r="K1600" s="15"/>
    </row>
    <row r="1601" spans="11:11" ht="12" customHeight="1">
      <c r="K1601" s="15"/>
    </row>
    <row r="1602" spans="11:11" ht="12" customHeight="1">
      <c r="K1602" s="15"/>
    </row>
    <row r="1603" spans="11:11" ht="12" customHeight="1">
      <c r="K1603" s="15"/>
    </row>
    <row r="1604" spans="11:11" ht="12" customHeight="1">
      <c r="K1604" s="15"/>
    </row>
    <row r="1605" spans="11:11" ht="12" customHeight="1">
      <c r="K1605" s="15"/>
    </row>
    <row r="1606" spans="11:11" ht="12" customHeight="1">
      <c r="K1606" s="15"/>
    </row>
    <row r="1607" spans="11:11" ht="12" customHeight="1">
      <c r="K1607" s="15"/>
    </row>
    <row r="1608" spans="11:11" ht="12" customHeight="1">
      <c r="K1608" s="15"/>
    </row>
    <row r="1609" spans="11:11" ht="12" customHeight="1">
      <c r="K1609" s="15"/>
    </row>
    <row r="1610" spans="11:11" ht="12" customHeight="1">
      <c r="K1610" s="15"/>
    </row>
    <row r="1611" spans="11:11" ht="12" customHeight="1">
      <c r="K1611" s="15"/>
    </row>
    <row r="1612" spans="11:11" ht="12" customHeight="1">
      <c r="K1612" s="15"/>
    </row>
    <row r="1613" spans="11:11" ht="12" customHeight="1">
      <c r="K1613" s="15"/>
    </row>
    <row r="1614" spans="11:11" ht="12" customHeight="1">
      <c r="K1614" s="15"/>
    </row>
    <row r="1615" spans="11:11" ht="12" customHeight="1">
      <c r="K1615" s="15"/>
    </row>
    <row r="1616" spans="11:11" ht="12" customHeight="1">
      <c r="K1616" s="15"/>
    </row>
    <row r="1617" spans="11:11" ht="12" customHeight="1">
      <c r="K1617" s="15"/>
    </row>
    <row r="1618" spans="11:11" ht="12" customHeight="1">
      <c r="K1618" s="15"/>
    </row>
    <row r="1619" spans="11:11" ht="12" customHeight="1">
      <c r="K1619" s="15"/>
    </row>
    <row r="1620" spans="11:11" ht="12" customHeight="1">
      <c r="K1620" s="15"/>
    </row>
    <row r="1621" spans="11:11" ht="12" customHeight="1">
      <c r="K1621" s="15"/>
    </row>
    <row r="1622" spans="11:11" ht="12" customHeight="1">
      <c r="K1622" s="15"/>
    </row>
    <row r="1623" spans="11:11" ht="12" customHeight="1">
      <c r="K1623" s="15"/>
    </row>
    <row r="1624" spans="11:11" ht="12" customHeight="1">
      <c r="K1624" s="15"/>
    </row>
    <row r="1625" spans="11:11" ht="12" customHeight="1">
      <c r="K1625" s="15"/>
    </row>
    <row r="1626" spans="11:11" ht="12" customHeight="1">
      <c r="K1626" s="15"/>
    </row>
    <row r="1627" spans="11:11" ht="12" customHeight="1">
      <c r="K1627" s="15"/>
    </row>
    <row r="1628" spans="11:11" ht="12" customHeight="1">
      <c r="K1628" s="15"/>
    </row>
    <row r="1629" spans="11:11" ht="12" customHeight="1">
      <c r="K1629" s="15"/>
    </row>
    <row r="1630" spans="11:11" ht="12" customHeight="1">
      <c r="K1630" s="15"/>
    </row>
    <row r="1631" spans="11:11" ht="12" customHeight="1">
      <c r="K1631" s="15"/>
    </row>
    <row r="1632" spans="11:11" ht="12" customHeight="1">
      <c r="K1632" s="15"/>
    </row>
    <row r="1633" spans="11:11" ht="12" customHeight="1">
      <c r="K1633" s="15"/>
    </row>
    <row r="1634" spans="11:11" ht="12" customHeight="1">
      <c r="K1634" s="15"/>
    </row>
    <row r="1635" spans="11:11" ht="12" customHeight="1">
      <c r="K1635" s="15"/>
    </row>
    <row r="1636" spans="11:11" ht="12" customHeight="1">
      <c r="K1636" s="15"/>
    </row>
    <row r="1637" spans="11:11" ht="12" customHeight="1">
      <c r="K1637" s="15"/>
    </row>
    <row r="1638" spans="11:11" ht="12" customHeight="1">
      <c r="K1638" s="15"/>
    </row>
    <row r="1639" spans="11:11" ht="12" customHeight="1">
      <c r="K1639" s="15"/>
    </row>
    <row r="1640" spans="11:11" ht="12" customHeight="1">
      <c r="K1640" s="15"/>
    </row>
    <row r="1641" spans="11:11" ht="12" customHeight="1">
      <c r="K1641" s="15"/>
    </row>
    <row r="1642" spans="11:11" ht="12" customHeight="1">
      <c r="K1642" s="15"/>
    </row>
    <row r="1643" spans="11:11" ht="12" customHeight="1">
      <c r="K1643" s="15"/>
    </row>
    <row r="1644" spans="11:11" ht="12" customHeight="1">
      <c r="K1644" s="15"/>
    </row>
    <row r="1645" spans="11:11" ht="12" customHeight="1">
      <c r="K1645" s="15"/>
    </row>
    <row r="1646" spans="11:11" ht="12" customHeight="1">
      <c r="K1646" s="15"/>
    </row>
    <row r="1647" spans="11:11" ht="12" customHeight="1">
      <c r="K1647" s="15"/>
    </row>
    <row r="1648" spans="11:11" ht="12" customHeight="1">
      <c r="K1648" s="15"/>
    </row>
    <row r="1649" spans="11:11" ht="12" customHeight="1">
      <c r="K1649" s="15"/>
    </row>
    <row r="1650" spans="11:11" ht="12" customHeight="1">
      <c r="K1650" s="15"/>
    </row>
    <row r="1651" spans="11:11" ht="12" customHeight="1">
      <c r="K1651" s="15"/>
    </row>
    <row r="1652" spans="11:11" ht="12" customHeight="1">
      <c r="K1652" s="15"/>
    </row>
    <row r="1653" spans="11:11" ht="12" customHeight="1">
      <c r="K1653" s="15"/>
    </row>
    <row r="1654" spans="11:11" ht="12" customHeight="1">
      <c r="K1654" s="15"/>
    </row>
    <row r="1655" spans="11:11" ht="12" customHeight="1">
      <c r="K1655" s="15"/>
    </row>
    <row r="1656" spans="11:11" ht="12" customHeight="1">
      <c r="K1656" s="15"/>
    </row>
    <row r="1657" spans="11:11" ht="12" customHeight="1">
      <c r="K1657" s="15"/>
    </row>
    <row r="1658" spans="11:11" ht="12" customHeight="1">
      <c r="K1658" s="15"/>
    </row>
    <row r="1659" spans="11:11" ht="12" customHeight="1">
      <c r="K1659" s="15"/>
    </row>
    <row r="1660" spans="11:11" ht="12" customHeight="1">
      <c r="K1660" s="15"/>
    </row>
    <row r="1661" spans="11:11" ht="12" customHeight="1">
      <c r="K1661" s="15"/>
    </row>
    <row r="1662" spans="11:11" ht="12" customHeight="1">
      <c r="K1662" s="15"/>
    </row>
    <row r="1663" spans="11:11" ht="12" customHeight="1">
      <c r="K1663" s="15"/>
    </row>
    <row r="1664" spans="11:11" ht="12" customHeight="1">
      <c r="K1664" s="15"/>
    </row>
    <row r="1665" spans="11:11" ht="12" customHeight="1">
      <c r="K1665" s="15"/>
    </row>
    <row r="1666" spans="11:11" ht="12" customHeight="1">
      <c r="K1666" s="15"/>
    </row>
    <row r="1667" spans="11:11" ht="12" customHeight="1">
      <c r="K1667" s="15"/>
    </row>
    <row r="1668" spans="11:11" ht="12" customHeight="1">
      <c r="K1668" s="15"/>
    </row>
    <row r="1669" spans="11:11" ht="12" customHeight="1">
      <c r="K1669" s="15"/>
    </row>
    <row r="1670" spans="11:11" ht="12" customHeight="1">
      <c r="K1670" s="15"/>
    </row>
    <row r="1671" spans="11:11" ht="12" customHeight="1">
      <c r="K1671" s="15"/>
    </row>
    <row r="1672" spans="11:11" ht="12" customHeight="1">
      <c r="K1672" s="15"/>
    </row>
    <row r="1673" spans="11:11" ht="12" customHeight="1">
      <c r="K1673" s="15"/>
    </row>
    <row r="1674" spans="11:11" ht="12" customHeight="1">
      <c r="K1674" s="15"/>
    </row>
    <row r="1675" spans="11:11" ht="12" customHeight="1">
      <c r="K1675" s="15"/>
    </row>
    <row r="1676" spans="11:11" ht="12" customHeight="1">
      <c r="K1676" s="15"/>
    </row>
    <row r="1677" spans="11:11" ht="12" customHeight="1">
      <c r="K1677" s="15"/>
    </row>
    <row r="1678" spans="11:11" ht="12" customHeight="1">
      <c r="K1678" s="15"/>
    </row>
    <row r="1679" spans="11:11" ht="12" customHeight="1">
      <c r="K1679" s="15"/>
    </row>
    <row r="1680" spans="11:11" ht="12" customHeight="1">
      <c r="K1680" s="15"/>
    </row>
    <row r="1681" spans="11:11" ht="12" customHeight="1">
      <c r="K1681" s="15"/>
    </row>
    <row r="1682" spans="11:11" ht="12" customHeight="1">
      <c r="K1682" s="15"/>
    </row>
    <row r="1683" spans="11:11" ht="12" customHeight="1">
      <c r="K1683" s="15"/>
    </row>
    <row r="1684" spans="11:11" ht="12" customHeight="1">
      <c r="K1684" s="15"/>
    </row>
    <row r="1685" spans="11:11" ht="12" customHeight="1">
      <c r="K1685" s="15"/>
    </row>
    <row r="1686" spans="11:11" ht="12" customHeight="1">
      <c r="K1686" s="15"/>
    </row>
    <row r="1687" spans="11:11" ht="12" customHeight="1">
      <c r="K1687" s="15"/>
    </row>
    <row r="1688" spans="11:11" ht="12" customHeight="1">
      <c r="K1688" s="15"/>
    </row>
    <row r="1689" spans="11:11" ht="12" customHeight="1">
      <c r="K1689" s="15"/>
    </row>
    <row r="1690" spans="11:11" ht="12" customHeight="1">
      <c r="K1690" s="15"/>
    </row>
    <row r="1691" spans="11:11" ht="12" customHeight="1">
      <c r="K1691" s="15"/>
    </row>
    <row r="1692" spans="11:11" ht="12" customHeight="1">
      <c r="K1692" s="15"/>
    </row>
    <row r="1693" spans="11:11" ht="12" customHeight="1">
      <c r="K1693" s="15"/>
    </row>
    <row r="1694" spans="11:11" ht="12" customHeight="1">
      <c r="K1694" s="15"/>
    </row>
    <row r="1695" spans="11:11" ht="12" customHeight="1">
      <c r="K1695" s="15"/>
    </row>
    <row r="1696" spans="11:11" ht="12" customHeight="1">
      <c r="K1696" s="15"/>
    </row>
    <row r="1697" spans="11:11" ht="12" customHeight="1">
      <c r="K1697" s="15"/>
    </row>
    <row r="1698" spans="11:11" ht="12" customHeight="1">
      <c r="K1698" s="15"/>
    </row>
    <row r="1699" spans="11:11" ht="12" customHeight="1">
      <c r="K1699" s="15"/>
    </row>
    <row r="1700" spans="11:11" ht="12" customHeight="1">
      <c r="K1700" s="15"/>
    </row>
    <row r="1701" spans="11:11" ht="12" customHeight="1">
      <c r="K1701" s="15"/>
    </row>
    <row r="1702" spans="11:11" ht="12" customHeight="1">
      <c r="K1702" s="15"/>
    </row>
    <row r="1703" spans="11:11" ht="12" customHeight="1">
      <c r="K1703" s="15"/>
    </row>
    <row r="1704" spans="11:11" ht="12" customHeight="1">
      <c r="K1704" s="15"/>
    </row>
    <row r="1705" spans="11:11" ht="12" customHeight="1">
      <c r="K1705" s="15"/>
    </row>
    <row r="1706" spans="11:11" ht="12" customHeight="1">
      <c r="K1706" s="15"/>
    </row>
    <row r="1707" spans="11:11" ht="12" customHeight="1">
      <c r="K1707" s="15"/>
    </row>
    <row r="1708" spans="11:11" ht="12" customHeight="1">
      <c r="K1708" s="15"/>
    </row>
    <row r="1709" spans="11:11" ht="12" customHeight="1">
      <c r="K1709" s="15"/>
    </row>
    <row r="1710" spans="11:11" ht="12" customHeight="1">
      <c r="K1710" s="15"/>
    </row>
    <row r="1711" spans="11:11" ht="12" customHeight="1">
      <c r="K1711" s="15"/>
    </row>
    <row r="1712" spans="11:11" ht="12" customHeight="1">
      <c r="K1712" s="15"/>
    </row>
    <row r="1713" spans="11:11" ht="12" customHeight="1">
      <c r="K1713" s="15"/>
    </row>
    <row r="1714" spans="11:11" ht="12" customHeight="1">
      <c r="K1714" s="15"/>
    </row>
    <row r="1715" spans="11:11" ht="12" customHeight="1">
      <c r="K1715" s="15"/>
    </row>
    <row r="1716" spans="11:11" ht="12" customHeight="1">
      <c r="K1716" s="15"/>
    </row>
    <row r="1717" spans="11:11" ht="12" customHeight="1">
      <c r="K1717" s="15"/>
    </row>
    <row r="1718" spans="11:11" ht="12" customHeight="1">
      <c r="K1718" s="15"/>
    </row>
    <row r="1719" spans="11:11" ht="12" customHeight="1">
      <c r="K1719" s="15"/>
    </row>
    <row r="1720" spans="11:11" ht="12" customHeight="1">
      <c r="K1720" s="15"/>
    </row>
    <row r="1721" spans="11:11" ht="12" customHeight="1">
      <c r="K1721" s="15"/>
    </row>
    <row r="1722" spans="11:11" ht="12" customHeight="1">
      <c r="K1722" s="15"/>
    </row>
    <row r="1723" spans="11:11" ht="12" customHeight="1">
      <c r="K1723" s="15"/>
    </row>
    <row r="1724" spans="11:11" ht="12" customHeight="1">
      <c r="K1724" s="15"/>
    </row>
    <row r="1725" spans="11:11" ht="12" customHeight="1">
      <c r="K1725" s="15"/>
    </row>
    <row r="1726" spans="11:11" ht="12" customHeight="1">
      <c r="K1726" s="15"/>
    </row>
    <row r="1727" spans="11:11" ht="12" customHeight="1">
      <c r="K1727" s="15"/>
    </row>
    <row r="1728" spans="11:11" ht="12" customHeight="1">
      <c r="K1728" s="15"/>
    </row>
    <row r="1729" spans="11:11" ht="12" customHeight="1">
      <c r="K1729" s="15"/>
    </row>
    <row r="1730" spans="11:11" ht="12" customHeight="1">
      <c r="K1730" s="15"/>
    </row>
    <row r="1731" spans="11:11" ht="12" customHeight="1">
      <c r="K1731" s="15"/>
    </row>
    <row r="1732" spans="11:11" ht="12" customHeight="1">
      <c r="K1732" s="15"/>
    </row>
    <row r="1733" spans="11:11" ht="12" customHeight="1">
      <c r="K1733" s="15"/>
    </row>
    <row r="1734" spans="11:11" ht="12" customHeight="1">
      <c r="K1734" s="15"/>
    </row>
    <row r="1735" spans="11:11" ht="12" customHeight="1">
      <c r="K1735" s="15"/>
    </row>
    <row r="1736" spans="11:11" ht="12" customHeight="1">
      <c r="K1736" s="15"/>
    </row>
    <row r="1737" spans="11:11" ht="12" customHeight="1">
      <c r="K1737" s="15"/>
    </row>
    <row r="1738" spans="11:11" ht="12" customHeight="1">
      <c r="K1738" s="15"/>
    </row>
    <row r="1739" spans="11:11" ht="12" customHeight="1">
      <c r="K1739" s="15"/>
    </row>
    <row r="1740" spans="11:11" ht="12" customHeight="1">
      <c r="K1740" s="15"/>
    </row>
    <row r="1741" spans="11:11" ht="12" customHeight="1">
      <c r="K1741" s="15"/>
    </row>
    <row r="1742" spans="11:11" ht="12" customHeight="1">
      <c r="K1742" s="15"/>
    </row>
    <row r="1743" spans="11:11" ht="12" customHeight="1">
      <c r="K1743" s="15"/>
    </row>
    <row r="1744" spans="11:11" ht="12" customHeight="1">
      <c r="K1744" s="15"/>
    </row>
    <row r="1745" spans="11:11" ht="12" customHeight="1">
      <c r="K1745" s="15"/>
    </row>
    <row r="1746" spans="11:11" ht="12" customHeight="1">
      <c r="K1746" s="15"/>
    </row>
    <row r="1747" spans="11:11" ht="12" customHeight="1">
      <c r="K1747" s="15"/>
    </row>
    <row r="1748" spans="11:11" ht="12" customHeight="1">
      <c r="K1748" s="15"/>
    </row>
    <row r="1749" spans="11:11" ht="12" customHeight="1">
      <c r="K1749" s="15"/>
    </row>
    <row r="1750" spans="11:11" ht="12" customHeight="1">
      <c r="K1750" s="15"/>
    </row>
    <row r="1751" spans="11:11" ht="12" customHeight="1">
      <c r="K1751" s="15"/>
    </row>
    <row r="1752" spans="11:11" ht="12" customHeight="1">
      <c r="K1752" s="15"/>
    </row>
    <row r="1753" spans="11:11" ht="12" customHeight="1">
      <c r="K1753" s="15"/>
    </row>
    <row r="1754" spans="11:11" ht="12" customHeight="1">
      <c r="K1754" s="15"/>
    </row>
    <row r="1755" spans="11:11" ht="12" customHeight="1">
      <c r="K1755" s="15"/>
    </row>
    <row r="1756" spans="11:11" ht="12" customHeight="1">
      <c r="K1756" s="15"/>
    </row>
    <row r="1757" spans="11:11" ht="12" customHeight="1">
      <c r="K1757" s="15"/>
    </row>
    <row r="1758" spans="11:11" ht="12" customHeight="1">
      <c r="K1758" s="15"/>
    </row>
    <row r="1759" spans="11:11" ht="12" customHeight="1">
      <c r="K1759" s="15"/>
    </row>
    <row r="1760" spans="11:11" ht="12" customHeight="1">
      <c r="K1760" s="15"/>
    </row>
    <row r="1761" spans="11:11" ht="12" customHeight="1">
      <c r="K1761" s="15"/>
    </row>
    <row r="1762" spans="11:11" ht="12" customHeight="1">
      <c r="K1762" s="15"/>
    </row>
    <row r="1763" spans="11:11" ht="12" customHeight="1">
      <c r="K1763" s="15"/>
    </row>
    <row r="1764" spans="11:11" ht="12" customHeight="1">
      <c r="K1764" s="15"/>
    </row>
    <row r="1765" spans="11:11" ht="12" customHeight="1">
      <c r="K1765" s="15"/>
    </row>
    <row r="1766" spans="11:11" ht="12" customHeight="1">
      <c r="K1766" s="15"/>
    </row>
    <row r="1767" spans="11:11" ht="12" customHeight="1">
      <c r="K1767" s="15"/>
    </row>
    <row r="1768" spans="11:11" ht="12" customHeight="1">
      <c r="K1768" s="15"/>
    </row>
    <row r="1769" spans="11:11" ht="12" customHeight="1">
      <c r="K1769" s="15"/>
    </row>
    <row r="1770" spans="11:11" ht="12" customHeight="1">
      <c r="K1770" s="15"/>
    </row>
    <row r="1771" spans="11:11" ht="12" customHeight="1">
      <c r="K1771" s="15"/>
    </row>
    <row r="1772" spans="11:11" ht="12" customHeight="1">
      <c r="K1772" s="15"/>
    </row>
    <row r="1773" spans="11:11" ht="12" customHeight="1">
      <c r="K1773" s="15"/>
    </row>
    <row r="1774" spans="11:11" ht="12" customHeight="1">
      <c r="K1774" s="15"/>
    </row>
    <row r="1775" spans="11:11" ht="12" customHeight="1">
      <c r="K1775" s="15"/>
    </row>
    <row r="1776" spans="11:11" ht="12" customHeight="1">
      <c r="K1776" s="15"/>
    </row>
    <row r="1777" spans="11:11" ht="12" customHeight="1">
      <c r="K1777" s="15"/>
    </row>
    <row r="1778" spans="11:11" ht="12" customHeight="1">
      <c r="K1778" s="15"/>
    </row>
    <row r="1779" spans="11:11" ht="12" customHeight="1">
      <c r="K1779" s="15"/>
    </row>
    <row r="1780" spans="11:11" ht="12" customHeight="1">
      <c r="K1780" s="15"/>
    </row>
    <row r="1781" spans="11:11" ht="12" customHeight="1">
      <c r="K1781" s="15"/>
    </row>
    <row r="1782" spans="11:11" ht="12" customHeight="1">
      <c r="K1782" s="15"/>
    </row>
    <row r="1783" spans="11:11" ht="12" customHeight="1">
      <c r="K1783" s="15"/>
    </row>
    <row r="1784" spans="11:11" ht="12" customHeight="1">
      <c r="K1784" s="15"/>
    </row>
    <row r="1785" spans="11:11" ht="12" customHeight="1">
      <c r="K1785" s="15"/>
    </row>
    <row r="1786" spans="11:11" ht="12" customHeight="1">
      <c r="K1786" s="15"/>
    </row>
    <row r="1787" spans="11:11" ht="12" customHeight="1">
      <c r="K1787" s="15"/>
    </row>
    <row r="1788" spans="11:11" ht="12" customHeight="1">
      <c r="K1788" s="15"/>
    </row>
    <row r="1789" spans="11:11" ht="12" customHeight="1">
      <c r="K1789" s="15"/>
    </row>
    <row r="1790" spans="11:11" ht="12" customHeight="1">
      <c r="K1790" s="15"/>
    </row>
    <row r="1791" spans="11:11" ht="12" customHeight="1">
      <c r="K1791" s="15"/>
    </row>
    <row r="1792" spans="11:11" ht="12" customHeight="1">
      <c r="K1792" s="15"/>
    </row>
    <row r="1793" spans="11:11" ht="12" customHeight="1">
      <c r="K1793" s="15"/>
    </row>
    <row r="1794" spans="11:11" ht="12" customHeight="1">
      <c r="K1794" s="15"/>
    </row>
    <row r="1795" spans="11:11" ht="12" customHeight="1">
      <c r="K1795" s="15"/>
    </row>
    <row r="1796" spans="11:11" ht="12" customHeight="1">
      <c r="K1796" s="15"/>
    </row>
    <row r="1797" spans="11:11" ht="12" customHeight="1">
      <c r="K1797" s="15"/>
    </row>
    <row r="1798" spans="11:11" ht="12" customHeight="1">
      <c r="K1798" s="15"/>
    </row>
    <row r="1799" spans="11:11" ht="12" customHeight="1">
      <c r="K1799" s="15"/>
    </row>
    <row r="1800" spans="11:11" ht="12" customHeight="1">
      <c r="K1800" s="15"/>
    </row>
    <row r="1801" spans="11:11" ht="12" customHeight="1">
      <c r="K1801" s="15"/>
    </row>
    <row r="1802" spans="11:11" ht="12" customHeight="1">
      <c r="K1802" s="15"/>
    </row>
    <row r="1803" spans="11:11" ht="12" customHeight="1">
      <c r="K1803" s="15"/>
    </row>
    <row r="1804" spans="11:11" ht="12" customHeight="1">
      <c r="K1804" s="15"/>
    </row>
    <row r="1805" spans="11:11" ht="12" customHeight="1">
      <c r="K1805" s="15"/>
    </row>
    <row r="1806" spans="11:11" ht="12" customHeight="1">
      <c r="K1806" s="15"/>
    </row>
    <row r="1807" spans="11:11" ht="12" customHeight="1">
      <c r="K1807" s="15"/>
    </row>
    <row r="1808" spans="11:11" ht="12" customHeight="1">
      <c r="K1808" s="15"/>
    </row>
    <row r="1809" spans="11:11" ht="12" customHeight="1">
      <c r="K1809" s="15"/>
    </row>
    <row r="1810" spans="11:11" ht="12" customHeight="1">
      <c r="K1810" s="15"/>
    </row>
    <row r="1811" spans="11:11" ht="12" customHeight="1">
      <c r="K1811" s="15"/>
    </row>
    <row r="1812" spans="11:11" ht="12" customHeight="1">
      <c r="K1812" s="15"/>
    </row>
    <row r="1813" spans="11:11" ht="12" customHeight="1">
      <c r="K1813" s="15"/>
    </row>
    <row r="1814" spans="11:11" ht="12" customHeight="1">
      <c r="K1814" s="15"/>
    </row>
    <row r="1815" spans="11:11" ht="12" customHeight="1">
      <c r="K1815" s="15"/>
    </row>
    <row r="1816" spans="11:11" ht="12" customHeight="1">
      <c r="K1816" s="15"/>
    </row>
    <row r="1817" spans="11:11" ht="12" customHeight="1">
      <c r="K1817" s="15"/>
    </row>
    <row r="1818" spans="11:11" ht="12" customHeight="1">
      <c r="K1818" s="15"/>
    </row>
    <row r="1819" spans="11:11" ht="12" customHeight="1">
      <c r="K1819" s="15"/>
    </row>
    <row r="1820" spans="11:11" ht="12" customHeight="1">
      <c r="K1820" s="15"/>
    </row>
    <row r="1821" spans="11:11" ht="12" customHeight="1">
      <c r="K1821" s="15"/>
    </row>
    <row r="1822" spans="11:11" ht="12" customHeight="1">
      <c r="K1822" s="15"/>
    </row>
    <row r="1823" spans="11:11" ht="12" customHeight="1">
      <c r="K1823" s="15"/>
    </row>
    <row r="1824" spans="11:11" ht="12" customHeight="1">
      <c r="K1824" s="15"/>
    </row>
    <row r="1825" spans="11:11" ht="12" customHeight="1">
      <c r="K1825" s="15"/>
    </row>
    <row r="1826" spans="11:11" ht="12" customHeight="1">
      <c r="K1826" s="15"/>
    </row>
    <row r="1827" spans="11:11" ht="12" customHeight="1">
      <c r="K1827" s="15"/>
    </row>
    <row r="1828" spans="11:11" ht="12" customHeight="1">
      <c r="K1828" s="15"/>
    </row>
    <row r="1829" spans="11:11" ht="12" customHeight="1">
      <c r="K1829" s="15"/>
    </row>
    <row r="1830" spans="11:11" ht="12" customHeight="1">
      <c r="K1830" s="15"/>
    </row>
    <row r="1831" spans="11:11" ht="12" customHeight="1">
      <c r="K1831" s="15"/>
    </row>
    <row r="1832" spans="11:11" ht="12" customHeight="1">
      <c r="K1832" s="15"/>
    </row>
    <row r="1833" spans="11:11" ht="12" customHeight="1">
      <c r="K1833" s="15"/>
    </row>
    <row r="1834" spans="11:11" ht="12" customHeight="1">
      <c r="K1834" s="15"/>
    </row>
    <row r="1835" spans="11:11" ht="12" customHeight="1">
      <c r="K1835" s="15"/>
    </row>
    <row r="1836" spans="11:11" ht="12" customHeight="1">
      <c r="K1836" s="15"/>
    </row>
    <row r="1837" spans="11:11" ht="12" customHeight="1">
      <c r="K1837" s="15"/>
    </row>
    <row r="1838" spans="11:11" ht="12" customHeight="1">
      <c r="K1838" s="15"/>
    </row>
    <row r="1839" spans="11:11" ht="12" customHeight="1">
      <c r="K1839" s="15"/>
    </row>
    <row r="1840" spans="11:11" ht="12" customHeight="1">
      <c r="K1840" s="15"/>
    </row>
    <row r="1841" spans="11:11" ht="12" customHeight="1">
      <c r="K1841" s="15"/>
    </row>
    <row r="1842" spans="11:11" ht="12" customHeight="1">
      <c r="K1842" s="15"/>
    </row>
    <row r="1843" spans="11:11" ht="12" customHeight="1">
      <c r="K1843" s="15"/>
    </row>
    <row r="1844" spans="11:11" ht="12" customHeight="1">
      <c r="K1844" s="15"/>
    </row>
    <row r="1845" spans="11:11" ht="12" customHeight="1">
      <c r="K1845" s="15"/>
    </row>
    <row r="1846" spans="11:11" ht="12" customHeight="1">
      <c r="K1846" s="15"/>
    </row>
    <row r="1847" spans="11:11" ht="12" customHeight="1">
      <c r="K1847" s="15"/>
    </row>
    <row r="1848" spans="11:11" ht="12" customHeight="1">
      <c r="K1848" s="15"/>
    </row>
    <row r="1849" spans="11:11" ht="12" customHeight="1">
      <c r="K1849" s="15"/>
    </row>
    <row r="1850" spans="11:11" ht="12" customHeight="1">
      <c r="K1850" s="15"/>
    </row>
    <row r="1851" spans="11:11" ht="12" customHeight="1">
      <c r="K1851" s="15"/>
    </row>
    <row r="1852" spans="11:11" ht="12" customHeight="1">
      <c r="K1852" s="15"/>
    </row>
    <row r="1853" spans="11:11" ht="12" customHeight="1">
      <c r="K1853" s="15"/>
    </row>
    <row r="1854" spans="11:11" ht="12" customHeight="1">
      <c r="K1854" s="15"/>
    </row>
    <row r="1855" spans="11:11" ht="12" customHeight="1">
      <c r="K1855" s="15"/>
    </row>
    <row r="1856" spans="11:11" ht="12" customHeight="1">
      <c r="K1856" s="15"/>
    </row>
    <row r="1857" spans="11:11" ht="12" customHeight="1">
      <c r="K1857" s="15"/>
    </row>
    <row r="1858" spans="11:11" ht="12" customHeight="1">
      <c r="K1858" s="15"/>
    </row>
    <row r="1859" spans="11:11" ht="12" customHeight="1">
      <c r="K1859" s="15"/>
    </row>
    <row r="1860" spans="11:11" ht="12" customHeight="1">
      <c r="K1860" s="15"/>
    </row>
    <row r="1861" spans="11:11" ht="12" customHeight="1">
      <c r="K1861" s="15"/>
    </row>
    <row r="1862" spans="11:11" ht="12" customHeight="1">
      <c r="K1862" s="15"/>
    </row>
    <row r="1863" spans="11:11" ht="12" customHeight="1">
      <c r="K1863" s="15"/>
    </row>
    <row r="1864" spans="11:11" ht="12" customHeight="1">
      <c r="K1864" s="15"/>
    </row>
    <row r="1865" spans="11:11" ht="12" customHeight="1">
      <c r="K1865" s="15"/>
    </row>
    <row r="1866" spans="11:11" ht="12" customHeight="1">
      <c r="K1866" s="15"/>
    </row>
    <row r="1867" spans="11:11" ht="12" customHeight="1">
      <c r="K1867" s="15"/>
    </row>
    <row r="1868" spans="11:11" ht="12" customHeight="1">
      <c r="K1868" s="15"/>
    </row>
    <row r="1869" spans="11:11" ht="12" customHeight="1">
      <c r="K1869" s="15"/>
    </row>
    <row r="1870" spans="11:11" ht="12" customHeight="1">
      <c r="K1870" s="15"/>
    </row>
    <row r="1871" spans="11:11" ht="12" customHeight="1">
      <c r="K1871" s="15"/>
    </row>
    <row r="1872" spans="11:11" ht="12" customHeight="1">
      <c r="K1872" s="15"/>
    </row>
    <row r="1873" spans="11:11" ht="12" customHeight="1">
      <c r="K1873" s="15"/>
    </row>
    <row r="1874" spans="11:11" ht="12" customHeight="1">
      <c r="K1874" s="15"/>
    </row>
    <row r="1875" spans="11:11" ht="12" customHeight="1">
      <c r="K1875" s="15"/>
    </row>
    <row r="1876" spans="11:11" ht="12" customHeight="1">
      <c r="K1876" s="15"/>
    </row>
    <row r="1877" spans="11:11" ht="12" customHeight="1">
      <c r="K1877" s="15"/>
    </row>
    <row r="1878" spans="11:11" ht="12" customHeight="1">
      <c r="K1878" s="15"/>
    </row>
    <row r="1879" spans="11:11" ht="12" customHeight="1">
      <c r="K1879" s="15"/>
    </row>
    <row r="1880" spans="11:11" ht="12" customHeight="1">
      <c r="K1880" s="15"/>
    </row>
    <row r="1881" spans="11:11" ht="12" customHeight="1">
      <c r="K1881" s="15"/>
    </row>
    <row r="1882" spans="11:11" ht="12" customHeight="1">
      <c r="K1882" s="15"/>
    </row>
    <row r="1883" spans="11:11" ht="12" customHeight="1">
      <c r="K1883" s="15"/>
    </row>
    <row r="1884" spans="11:11" ht="12" customHeight="1">
      <c r="K1884" s="15"/>
    </row>
    <row r="1885" spans="11:11" ht="12" customHeight="1">
      <c r="K1885" s="15"/>
    </row>
    <row r="1886" spans="11:11" ht="12" customHeight="1">
      <c r="K1886" s="15"/>
    </row>
    <row r="1887" spans="11:11" ht="12" customHeight="1">
      <c r="K1887" s="15"/>
    </row>
    <row r="1888" spans="11:11" ht="12" customHeight="1">
      <c r="K1888" s="15"/>
    </row>
    <row r="1889" spans="11:11" ht="12" customHeight="1">
      <c r="K1889" s="15"/>
    </row>
    <row r="1890" spans="11:11" ht="12" customHeight="1">
      <c r="K1890" s="15"/>
    </row>
    <row r="1891" spans="11:11" ht="12" customHeight="1">
      <c r="K1891" s="15"/>
    </row>
    <row r="1892" spans="11:11" ht="12" customHeight="1">
      <c r="K1892" s="15"/>
    </row>
    <row r="1893" spans="11:11" ht="12" customHeight="1">
      <c r="K1893" s="15"/>
    </row>
    <row r="1894" spans="11:11" ht="12" customHeight="1">
      <c r="K1894" s="15"/>
    </row>
    <row r="1895" spans="11:11" ht="12" customHeight="1">
      <c r="K1895" s="15"/>
    </row>
    <row r="1896" spans="11:11" ht="12" customHeight="1">
      <c r="K1896" s="15"/>
    </row>
    <row r="1897" spans="11:11" ht="12" customHeight="1">
      <c r="K1897" s="15"/>
    </row>
    <row r="1898" spans="11:11" ht="12" customHeight="1">
      <c r="K1898" s="15"/>
    </row>
    <row r="1899" spans="11:11" ht="12" customHeight="1">
      <c r="K1899" s="15"/>
    </row>
    <row r="1900" spans="11:11" ht="12" customHeight="1">
      <c r="K1900" s="15"/>
    </row>
    <row r="1901" spans="11:11" ht="12" customHeight="1">
      <c r="K1901" s="15"/>
    </row>
    <row r="1902" spans="11:11" ht="12" customHeight="1">
      <c r="K1902" s="15"/>
    </row>
    <row r="1903" spans="11:11" ht="12" customHeight="1">
      <c r="K1903" s="15"/>
    </row>
    <row r="1904" spans="11:11" ht="12" customHeight="1">
      <c r="K1904" s="15"/>
    </row>
    <row r="1905" spans="11:11" ht="12" customHeight="1">
      <c r="K1905" s="15"/>
    </row>
    <row r="1906" spans="11:11" ht="12" customHeight="1">
      <c r="K1906" s="15"/>
    </row>
    <row r="1907" spans="11:11" ht="12" customHeight="1">
      <c r="K1907" s="15"/>
    </row>
    <row r="1908" spans="11:11" ht="12" customHeight="1">
      <c r="K1908" s="15"/>
    </row>
    <row r="1909" spans="11:11" ht="12" customHeight="1">
      <c r="K1909" s="15"/>
    </row>
    <row r="1910" spans="11:11" ht="12" customHeight="1">
      <c r="K1910" s="15"/>
    </row>
    <row r="1911" spans="11:11" ht="12" customHeight="1">
      <c r="K1911" s="15"/>
    </row>
    <row r="1912" spans="11:11" ht="12" customHeight="1">
      <c r="K1912" s="15"/>
    </row>
    <row r="1913" spans="11:11" ht="12" customHeight="1">
      <c r="K1913" s="15"/>
    </row>
    <row r="1914" spans="11:11" ht="12" customHeight="1">
      <c r="K1914" s="15"/>
    </row>
    <row r="1915" spans="11:11" ht="12" customHeight="1">
      <c r="K1915" s="15"/>
    </row>
    <row r="1916" spans="11:11" ht="12" customHeight="1">
      <c r="K1916" s="15"/>
    </row>
    <row r="1917" spans="11:11" ht="12" customHeight="1">
      <c r="K1917" s="15"/>
    </row>
    <row r="1918" spans="11:11" ht="12" customHeight="1">
      <c r="K1918" s="15"/>
    </row>
    <row r="1919" spans="11:11" ht="12" customHeight="1">
      <c r="K1919" s="15"/>
    </row>
    <row r="1920" spans="11:11" ht="12" customHeight="1">
      <c r="K1920" s="15"/>
    </row>
    <row r="1921" spans="11:11" ht="12" customHeight="1">
      <c r="K1921" s="15"/>
    </row>
    <row r="1922" spans="11:11" ht="12" customHeight="1">
      <c r="K1922" s="15"/>
    </row>
    <row r="1923" spans="11:11" ht="12" customHeight="1">
      <c r="K1923" s="15"/>
    </row>
    <row r="1924" spans="11:11" ht="12" customHeight="1">
      <c r="K1924" s="15"/>
    </row>
    <row r="1925" spans="11:11" ht="12" customHeight="1">
      <c r="K1925" s="15"/>
    </row>
    <row r="1926" spans="11:11" ht="12" customHeight="1">
      <c r="K1926" s="15"/>
    </row>
    <row r="1927" spans="11:11" ht="12" customHeight="1">
      <c r="K1927" s="15"/>
    </row>
    <row r="1928" spans="11:11" ht="12" customHeight="1">
      <c r="K1928" s="15"/>
    </row>
    <row r="1929" spans="11:11" ht="12" customHeight="1">
      <c r="K1929" s="15"/>
    </row>
    <row r="1930" spans="11:11" ht="12" customHeight="1">
      <c r="K1930" s="15"/>
    </row>
    <row r="1931" spans="11:11" ht="12" customHeight="1">
      <c r="K1931" s="15"/>
    </row>
    <row r="1932" spans="11:11" ht="12" customHeight="1">
      <c r="K1932" s="15"/>
    </row>
    <row r="1933" spans="11:11" ht="12" customHeight="1">
      <c r="K1933" s="15"/>
    </row>
    <row r="1934" spans="11:11" ht="12" customHeight="1">
      <c r="K1934" s="15"/>
    </row>
    <row r="1935" spans="11:11" ht="12" customHeight="1">
      <c r="K1935" s="15"/>
    </row>
    <row r="1936" spans="11:11" ht="12" customHeight="1">
      <c r="K1936" s="15"/>
    </row>
    <row r="1937" spans="11:11" ht="12" customHeight="1">
      <c r="K1937" s="15"/>
    </row>
    <row r="1938" spans="11:11" ht="12" customHeight="1">
      <c r="K1938" s="15"/>
    </row>
    <row r="1939" spans="11:11" ht="12" customHeight="1">
      <c r="K1939" s="15"/>
    </row>
    <row r="1940" spans="11:11" ht="12" customHeight="1">
      <c r="K1940" s="15"/>
    </row>
    <row r="1941" spans="11:11" ht="12" customHeight="1">
      <c r="K1941" s="15"/>
    </row>
    <row r="1942" spans="11:11" ht="12" customHeight="1">
      <c r="K1942" s="15"/>
    </row>
    <row r="1943" spans="11:11" ht="12" customHeight="1">
      <c r="K1943" s="15"/>
    </row>
    <row r="1944" spans="11:11" ht="12" customHeight="1">
      <c r="K1944" s="15"/>
    </row>
    <row r="1945" spans="11:11" ht="12" customHeight="1">
      <c r="K1945" s="15"/>
    </row>
    <row r="1946" spans="11:11" ht="12" customHeight="1">
      <c r="K1946" s="15"/>
    </row>
    <row r="1947" spans="11:11" ht="12" customHeight="1">
      <c r="K1947" s="15"/>
    </row>
    <row r="1948" spans="11:11" ht="12" customHeight="1">
      <c r="K1948" s="15"/>
    </row>
    <row r="1949" spans="11:11" ht="12" customHeight="1">
      <c r="K1949" s="15"/>
    </row>
    <row r="1950" spans="11:11" ht="12" customHeight="1">
      <c r="K1950" s="15"/>
    </row>
    <row r="1951" spans="11:11" ht="12" customHeight="1">
      <c r="K1951" s="15"/>
    </row>
    <row r="1952" spans="11:11" ht="12" customHeight="1">
      <c r="K1952" s="15"/>
    </row>
    <row r="1953" spans="11:11" ht="12" customHeight="1">
      <c r="K1953" s="15"/>
    </row>
    <row r="1954" spans="11:11" ht="12" customHeight="1">
      <c r="K1954" s="15"/>
    </row>
    <row r="1955" spans="11:11" ht="12" customHeight="1">
      <c r="K1955" s="15"/>
    </row>
    <row r="1956" spans="11:11" ht="12" customHeight="1">
      <c r="K1956" s="15"/>
    </row>
    <row r="1957" spans="11:11" ht="12" customHeight="1">
      <c r="K1957" s="15"/>
    </row>
    <row r="1958" spans="11:11" ht="12" customHeight="1">
      <c r="K1958" s="15"/>
    </row>
    <row r="1959" spans="11:11" ht="12" customHeight="1">
      <c r="K1959" s="15"/>
    </row>
    <row r="1960" spans="11:11" ht="12" customHeight="1">
      <c r="K1960" s="15"/>
    </row>
    <row r="1961" spans="11:11" ht="12" customHeight="1">
      <c r="K1961" s="15"/>
    </row>
    <row r="1962" spans="11:11" ht="12" customHeight="1">
      <c r="K1962" s="15"/>
    </row>
    <row r="1963" spans="11:11" ht="12" customHeight="1">
      <c r="K1963" s="15"/>
    </row>
    <row r="1964" spans="11:11" ht="12" customHeight="1">
      <c r="K1964" s="15"/>
    </row>
    <row r="1965" spans="11:11" ht="12" customHeight="1">
      <c r="K1965" s="15"/>
    </row>
    <row r="1966" spans="11:11" ht="12" customHeight="1">
      <c r="K1966" s="15"/>
    </row>
    <row r="1967" spans="11:11" ht="12" customHeight="1">
      <c r="K1967" s="15"/>
    </row>
    <row r="1968" spans="11:11" ht="12" customHeight="1">
      <c r="K1968" s="15"/>
    </row>
    <row r="1969" spans="11:11" ht="12" customHeight="1">
      <c r="K1969" s="15"/>
    </row>
    <row r="1970" spans="11:11" ht="12" customHeight="1">
      <c r="K1970" s="15"/>
    </row>
    <row r="1971" spans="11:11" ht="12" customHeight="1">
      <c r="K1971" s="15"/>
    </row>
    <row r="1972" spans="11:11" ht="12" customHeight="1">
      <c r="K1972" s="15"/>
    </row>
    <row r="1973" spans="11:11" ht="12" customHeight="1">
      <c r="K1973" s="15"/>
    </row>
    <row r="1974" spans="11:11" ht="12" customHeight="1">
      <c r="K1974" s="15"/>
    </row>
    <row r="1975" spans="11:11" ht="12" customHeight="1">
      <c r="K1975" s="15"/>
    </row>
    <row r="1976" spans="11:11" ht="12" customHeight="1">
      <c r="K1976" s="15"/>
    </row>
    <row r="1977" spans="11:11" ht="12" customHeight="1">
      <c r="K1977" s="15"/>
    </row>
    <row r="1978" spans="11:11" ht="12" customHeight="1">
      <c r="K1978" s="15"/>
    </row>
    <row r="1979" spans="11:11" ht="12" customHeight="1">
      <c r="K1979" s="15"/>
    </row>
    <row r="1980" spans="11:11" ht="12" customHeight="1">
      <c r="K1980" s="15"/>
    </row>
    <row r="1981" spans="11:11" ht="12" customHeight="1">
      <c r="K1981" s="15"/>
    </row>
    <row r="1982" spans="11:11" ht="12" customHeight="1">
      <c r="K1982" s="15"/>
    </row>
    <row r="1983" spans="11:11" ht="12" customHeight="1">
      <c r="K1983" s="15"/>
    </row>
    <row r="1984" spans="11:11" ht="12" customHeight="1">
      <c r="K1984" s="15"/>
    </row>
    <row r="1985" spans="11:11" ht="12" customHeight="1">
      <c r="K1985" s="15"/>
    </row>
    <row r="1986" spans="11:11" ht="12" customHeight="1">
      <c r="K1986" s="15"/>
    </row>
    <row r="1987" spans="11:11" ht="12" customHeight="1">
      <c r="K1987" s="15"/>
    </row>
    <row r="1988" spans="11:11" ht="12" customHeight="1">
      <c r="K1988" s="15"/>
    </row>
    <row r="1989" spans="11:11" ht="12" customHeight="1">
      <c r="K1989" s="15"/>
    </row>
    <row r="1990" spans="11:11" ht="12" customHeight="1">
      <c r="K1990" s="15"/>
    </row>
    <row r="1991" spans="11:11" ht="12" customHeight="1">
      <c r="K1991" s="15"/>
    </row>
    <row r="1992" spans="11:11" ht="12" customHeight="1">
      <c r="K1992" s="15"/>
    </row>
    <row r="1993" spans="11:11" ht="12" customHeight="1">
      <c r="K1993" s="15"/>
    </row>
    <row r="1994" spans="11:11" ht="12" customHeight="1">
      <c r="K1994" s="15"/>
    </row>
    <row r="1995" spans="11:11" ht="12" customHeight="1">
      <c r="K1995" s="15"/>
    </row>
    <row r="1996" spans="11:11" ht="12" customHeight="1">
      <c r="K1996" s="15"/>
    </row>
    <row r="1997" spans="11:11" ht="12" customHeight="1">
      <c r="K1997" s="15"/>
    </row>
    <row r="1998" spans="11:11" ht="12" customHeight="1">
      <c r="K1998" s="15"/>
    </row>
    <row r="1999" spans="11:11" ht="12" customHeight="1">
      <c r="K1999" s="15"/>
    </row>
    <row r="2000" spans="11:11" ht="12" customHeight="1">
      <c r="K2000" s="15"/>
    </row>
    <row r="2001" spans="11:11" ht="12" customHeight="1">
      <c r="K2001" s="15"/>
    </row>
    <row r="2002" spans="11:11" ht="12" customHeight="1">
      <c r="K2002" s="15"/>
    </row>
    <row r="2003" spans="11:11" ht="12" customHeight="1">
      <c r="K2003" s="15"/>
    </row>
    <row r="2004" spans="11:11" ht="12" customHeight="1">
      <c r="K2004" s="15"/>
    </row>
    <row r="2005" spans="11:11" ht="12" customHeight="1">
      <c r="K2005" s="15"/>
    </row>
    <row r="2006" spans="11:11" ht="12" customHeight="1">
      <c r="K2006" s="15"/>
    </row>
    <row r="2007" spans="11:11" ht="12" customHeight="1">
      <c r="K2007" s="15"/>
    </row>
    <row r="2008" spans="11:11" ht="12" customHeight="1">
      <c r="K2008" s="15"/>
    </row>
    <row r="2009" spans="11:11" ht="12" customHeight="1">
      <c r="K2009" s="15"/>
    </row>
    <row r="2010" spans="11:11" ht="12" customHeight="1">
      <c r="K2010" s="15"/>
    </row>
    <row r="2011" spans="11:11" ht="12" customHeight="1">
      <c r="K2011" s="15"/>
    </row>
    <row r="2012" spans="11:11" ht="12" customHeight="1">
      <c r="K2012" s="15"/>
    </row>
    <row r="2013" spans="11:11" ht="12" customHeight="1">
      <c r="K2013" s="15"/>
    </row>
    <row r="2014" spans="11:11" ht="12" customHeight="1">
      <c r="K2014" s="15"/>
    </row>
    <row r="2015" spans="11:11" ht="12" customHeight="1">
      <c r="K2015" s="15"/>
    </row>
    <row r="2016" spans="11:11" ht="12" customHeight="1">
      <c r="K2016" s="15"/>
    </row>
    <row r="2017" spans="11:11" ht="12" customHeight="1">
      <c r="K2017" s="15"/>
    </row>
    <row r="2018" spans="11:11" ht="12" customHeight="1">
      <c r="K2018" s="15"/>
    </row>
    <row r="2019" spans="11:11" ht="12" customHeight="1">
      <c r="K2019" s="15"/>
    </row>
    <row r="2020" spans="11:11" ht="12" customHeight="1">
      <c r="K2020" s="15"/>
    </row>
    <row r="2021" spans="11:11" ht="12" customHeight="1">
      <c r="K2021" s="15"/>
    </row>
    <row r="2022" spans="11:11" ht="12" customHeight="1">
      <c r="K2022" s="15"/>
    </row>
    <row r="2023" spans="11:11" ht="12" customHeight="1">
      <c r="K2023" s="15"/>
    </row>
    <row r="2024" spans="11:11" ht="12" customHeight="1">
      <c r="K2024" s="15"/>
    </row>
    <row r="2025" spans="11:11" ht="12" customHeight="1">
      <c r="K2025" s="15"/>
    </row>
    <row r="2026" spans="11:11" ht="12" customHeight="1">
      <c r="K2026" s="15"/>
    </row>
    <row r="2027" spans="11:11" ht="12" customHeight="1">
      <c r="K2027" s="15"/>
    </row>
    <row r="2028" spans="11:11" ht="12" customHeight="1">
      <c r="K2028" s="15"/>
    </row>
    <row r="2029" spans="11:11" ht="12" customHeight="1">
      <c r="K2029" s="15"/>
    </row>
    <row r="2030" spans="11:11" ht="12" customHeight="1">
      <c r="K2030" s="15"/>
    </row>
    <row r="2031" spans="11:11" ht="12" customHeight="1">
      <c r="K2031" s="15"/>
    </row>
    <row r="2032" spans="11:11" ht="12" customHeight="1">
      <c r="K2032" s="15"/>
    </row>
    <row r="2033" spans="11:11" ht="12" customHeight="1">
      <c r="K2033" s="15"/>
    </row>
    <row r="2034" spans="11:11" ht="12" customHeight="1">
      <c r="K2034" s="15"/>
    </row>
    <row r="2035" spans="11:11" ht="12" customHeight="1">
      <c r="K2035" s="15"/>
    </row>
    <row r="2036" spans="11:11" ht="12" customHeight="1">
      <c r="K2036" s="15"/>
    </row>
    <row r="2037" spans="11:11" ht="12" customHeight="1">
      <c r="K2037" s="15"/>
    </row>
    <row r="2038" spans="11:11" ht="12" customHeight="1">
      <c r="K2038" s="15"/>
    </row>
    <row r="2039" spans="11:11" ht="12" customHeight="1">
      <c r="K2039" s="15"/>
    </row>
    <row r="2040" spans="11:11" ht="12" customHeight="1">
      <c r="K2040" s="15"/>
    </row>
    <row r="2041" spans="11:11" ht="12" customHeight="1">
      <c r="K2041" s="15"/>
    </row>
    <row r="2042" spans="11:11" ht="12" customHeight="1">
      <c r="K2042" s="15"/>
    </row>
    <row r="2043" spans="11:11" ht="12" customHeight="1">
      <c r="K2043" s="15"/>
    </row>
    <row r="2044" spans="11:11" ht="12" customHeight="1">
      <c r="K2044" s="15"/>
    </row>
    <row r="2045" spans="11:11" ht="12" customHeight="1">
      <c r="K2045" s="15"/>
    </row>
    <row r="2046" spans="11:11" ht="12" customHeight="1">
      <c r="K2046" s="15"/>
    </row>
    <row r="2047" spans="11:11" ht="12" customHeight="1">
      <c r="K2047" s="15"/>
    </row>
    <row r="2048" spans="11:11" ht="12" customHeight="1">
      <c r="K2048" s="15"/>
    </row>
    <row r="2049" spans="11:11" ht="12" customHeight="1">
      <c r="K2049" s="15"/>
    </row>
    <row r="2050" spans="11:11" ht="12" customHeight="1">
      <c r="K2050" s="15"/>
    </row>
    <row r="2051" spans="11:11" ht="12" customHeight="1">
      <c r="K2051" s="15"/>
    </row>
    <row r="2052" spans="11:11" ht="12" customHeight="1">
      <c r="K2052" s="15"/>
    </row>
    <row r="2053" spans="11:11" ht="12" customHeight="1">
      <c r="K2053" s="15"/>
    </row>
    <row r="2054" spans="11:11" ht="12" customHeight="1">
      <c r="K2054" s="15"/>
    </row>
    <row r="2055" spans="11:11" ht="12" customHeight="1">
      <c r="K2055" s="15"/>
    </row>
    <row r="2056" spans="11:11" ht="12" customHeight="1">
      <c r="K2056" s="15"/>
    </row>
    <row r="2057" spans="11:11" ht="12" customHeight="1">
      <c r="K2057" s="15"/>
    </row>
    <row r="2058" spans="11:11" ht="12" customHeight="1">
      <c r="K2058" s="15"/>
    </row>
    <row r="2059" spans="11:11" ht="12" customHeight="1">
      <c r="K2059" s="15"/>
    </row>
    <row r="2060" spans="11:11" ht="12" customHeight="1">
      <c r="K2060" s="15"/>
    </row>
    <row r="2061" spans="11:11" ht="12" customHeight="1">
      <c r="K2061" s="15"/>
    </row>
    <row r="2062" spans="11:11" ht="12" customHeight="1">
      <c r="K2062" s="15"/>
    </row>
    <row r="2063" spans="11:11" ht="12" customHeight="1">
      <c r="K2063" s="15"/>
    </row>
    <row r="2064" spans="11:11" ht="12" customHeight="1">
      <c r="K2064" s="15"/>
    </row>
    <row r="2065" spans="11:11" ht="12" customHeight="1">
      <c r="K2065" s="15"/>
    </row>
    <row r="2066" spans="11:11" ht="12" customHeight="1">
      <c r="K2066" s="15"/>
    </row>
    <row r="2067" spans="11:11" ht="12" customHeight="1">
      <c r="K2067" s="15"/>
    </row>
    <row r="2068" spans="11:11" ht="12" customHeight="1">
      <c r="K2068" s="15"/>
    </row>
    <row r="2069" spans="11:11" ht="12" customHeight="1">
      <c r="K2069" s="15"/>
    </row>
    <row r="2070" spans="11:11" ht="12" customHeight="1">
      <c r="K2070" s="15"/>
    </row>
    <row r="2071" spans="11:11" ht="12" customHeight="1">
      <c r="K2071" s="15"/>
    </row>
    <row r="2072" spans="11:11" ht="12" customHeight="1">
      <c r="K2072" s="15"/>
    </row>
    <row r="2073" spans="11:11" ht="12" customHeight="1">
      <c r="K2073" s="15"/>
    </row>
    <row r="2074" spans="11:11" ht="12" customHeight="1">
      <c r="K2074" s="15"/>
    </row>
    <row r="2075" spans="11:11" ht="12" customHeight="1">
      <c r="K2075" s="15"/>
    </row>
    <row r="2076" spans="11:11" ht="12" customHeight="1">
      <c r="K2076" s="15"/>
    </row>
    <row r="2077" spans="11:11" ht="12" customHeight="1">
      <c r="K2077" s="15"/>
    </row>
    <row r="2078" spans="11:11" ht="12" customHeight="1">
      <c r="K2078" s="15"/>
    </row>
    <row r="2079" spans="11:11" ht="12" customHeight="1">
      <c r="K2079" s="15"/>
    </row>
    <row r="2080" spans="11:11" ht="12" customHeight="1">
      <c r="K2080" s="15"/>
    </row>
    <row r="2081" spans="11:11" ht="12" customHeight="1">
      <c r="K2081" s="15"/>
    </row>
    <row r="2082" spans="11:11" ht="12" customHeight="1">
      <c r="K2082" s="15"/>
    </row>
    <row r="2083" spans="11:11" ht="12" customHeight="1">
      <c r="K2083" s="15"/>
    </row>
    <row r="2084" spans="11:11" ht="12" customHeight="1">
      <c r="K2084" s="15"/>
    </row>
    <row r="2085" spans="11:11" ht="12" customHeight="1">
      <c r="K2085" s="15"/>
    </row>
    <row r="2086" spans="11:11" ht="12" customHeight="1">
      <c r="K2086" s="15"/>
    </row>
    <row r="2087" spans="11:11" ht="12" customHeight="1">
      <c r="K2087" s="15"/>
    </row>
    <row r="2088" spans="11:11" ht="12" customHeight="1">
      <c r="K2088" s="15"/>
    </row>
    <row r="2089" spans="11:11" ht="12" customHeight="1">
      <c r="K2089" s="15"/>
    </row>
    <row r="2090" spans="11:11" ht="12" customHeight="1">
      <c r="K2090" s="15"/>
    </row>
    <row r="2091" spans="11:11" ht="12" customHeight="1">
      <c r="K2091" s="15"/>
    </row>
    <row r="2092" spans="11:11" ht="12" customHeight="1">
      <c r="K2092" s="15"/>
    </row>
    <row r="2093" spans="11:11" ht="12" customHeight="1">
      <c r="K2093" s="15"/>
    </row>
    <row r="2094" spans="11:11" ht="12" customHeight="1">
      <c r="K2094" s="15"/>
    </row>
    <row r="2095" spans="11:11" ht="12" customHeight="1">
      <c r="K2095" s="15"/>
    </row>
    <row r="2096" spans="11:11" ht="12" customHeight="1">
      <c r="K2096" s="15"/>
    </row>
    <row r="2097" spans="11:11" ht="12" customHeight="1">
      <c r="K2097" s="15"/>
    </row>
    <row r="2098" spans="11:11" ht="12" customHeight="1">
      <c r="K2098" s="15"/>
    </row>
    <row r="2099" spans="11:11" ht="12" customHeight="1">
      <c r="K2099" s="15"/>
    </row>
    <row r="2100" spans="11:11" ht="12" customHeight="1">
      <c r="K2100" s="15"/>
    </row>
    <row r="2101" spans="11:11" ht="12" customHeight="1">
      <c r="K2101" s="15"/>
    </row>
    <row r="2102" spans="11:11" ht="12" customHeight="1">
      <c r="K2102" s="15"/>
    </row>
    <row r="2103" spans="11:11" ht="12" customHeight="1">
      <c r="K2103" s="15"/>
    </row>
    <row r="2104" spans="11:11" ht="12" customHeight="1">
      <c r="K2104" s="15"/>
    </row>
    <row r="2105" spans="11:11" ht="12" customHeight="1">
      <c r="K2105" s="15"/>
    </row>
    <row r="2106" spans="11:11" ht="12" customHeight="1">
      <c r="K2106" s="15"/>
    </row>
    <row r="2107" spans="11:11" ht="12" customHeight="1">
      <c r="K2107" s="15"/>
    </row>
    <row r="2108" spans="11:11" ht="12" customHeight="1">
      <c r="K2108" s="15"/>
    </row>
    <row r="2109" spans="11:11" ht="12" customHeight="1">
      <c r="K2109" s="15"/>
    </row>
    <row r="2110" spans="11:11" ht="12" customHeight="1">
      <c r="K2110" s="15"/>
    </row>
    <row r="2111" spans="11:11" ht="12" customHeight="1">
      <c r="K2111" s="15"/>
    </row>
    <row r="2112" spans="11:11" ht="12" customHeight="1">
      <c r="K2112" s="15"/>
    </row>
    <row r="2113" spans="11:11" ht="12" customHeight="1">
      <c r="K2113" s="15"/>
    </row>
    <row r="2114" spans="11:11" ht="12" customHeight="1">
      <c r="K2114" s="15"/>
    </row>
    <row r="2115" spans="11:11" ht="12" customHeight="1">
      <c r="K2115" s="15"/>
    </row>
    <row r="2116" spans="11:11" ht="12" customHeight="1">
      <c r="K2116" s="15"/>
    </row>
    <row r="2117" spans="11:11" ht="12" customHeight="1">
      <c r="K2117" s="15"/>
    </row>
    <row r="2118" spans="11:11" ht="12" customHeight="1">
      <c r="K2118" s="15"/>
    </row>
    <row r="2119" spans="11:11" ht="12" customHeight="1">
      <c r="K2119" s="15"/>
    </row>
    <row r="2120" spans="11:11" ht="12" customHeight="1">
      <c r="K2120" s="15"/>
    </row>
    <row r="2121" spans="11:11" ht="12" customHeight="1">
      <c r="K2121" s="15"/>
    </row>
    <row r="2122" spans="11:11" ht="12" customHeight="1">
      <c r="K2122" s="15"/>
    </row>
    <row r="2123" spans="11:11" ht="12" customHeight="1">
      <c r="K2123" s="15"/>
    </row>
    <row r="2124" spans="11:11" ht="12" customHeight="1">
      <c r="K2124" s="15"/>
    </row>
    <row r="2125" spans="11:11" ht="12" customHeight="1">
      <c r="K2125" s="15"/>
    </row>
    <row r="2126" spans="11:11" ht="12" customHeight="1">
      <c r="K2126" s="15"/>
    </row>
    <row r="2127" spans="11:11" ht="12" customHeight="1">
      <c r="K2127" s="15"/>
    </row>
    <row r="2128" spans="11:11" ht="12" customHeight="1">
      <c r="K2128" s="15"/>
    </row>
    <row r="2129" spans="11:11" ht="12" customHeight="1">
      <c r="K2129" s="15"/>
    </row>
    <row r="2130" spans="11:11" ht="12" customHeight="1">
      <c r="K2130" s="15"/>
    </row>
    <row r="2131" spans="11:11" ht="12" customHeight="1">
      <c r="K2131" s="15"/>
    </row>
    <row r="2132" spans="11:11" ht="12" customHeight="1">
      <c r="K2132" s="15"/>
    </row>
    <row r="2133" spans="11:11" ht="12" customHeight="1">
      <c r="K2133" s="15"/>
    </row>
    <row r="2134" spans="11:11" ht="12" customHeight="1">
      <c r="K2134" s="15"/>
    </row>
    <row r="2135" spans="11:11" ht="12" customHeight="1">
      <c r="K2135" s="15"/>
    </row>
    <row r="2136" spans="11:11" ht="12" customHeight="1">
      <c r="K2136" s="15"/>
    </row>
    <row r="2137" spans="11:11" ht="12" customHeight="1">
      <c r="K2137" s="15"/>
    </row>
    <row r="2138" spans="11:11" ht="12" customHeight="1">
      <c r="K2138" s="15"/>
    </row>
    <row r="2139" spans="11:11" ht="12" customHeight="1">
      <c r="K2139" s="15"/>
    </row>
    <row r="2140" spans="11:11" ht="12" customHeight="1">
      <c r="K2140" s="15"/>
    </row>
    <row r="2141" spans="11:11" ht="12" customHeight="1">
      <c r="K2141" s="15"/>
    </row>
    <row r="2142" spans="11:11" ht="12" customHeight="1">
      <c r="K2142" s="15"/>
    </row>
    <row r="2143" spans="11:11" ht="12" customHeight="1">
      <c r="K2143" s="15"/>
    </row>
    <row r="2144" spans="11:11" ht="12" customHeight="1">
      <c r="K2144" s="15"/>
    </row>
    <row r="2145" spans="11:11" ht="12" customHeight="1">
      <c r="K2145" s="15"/>
    </row>
    <row r="2146" spans="11:11" ht="12" customHeight="1">
      <c r="K2146" s="15"/>
    </row>
    <row r="2147" spans="11:11" ht="12" customHeight="1">
      <c r="K2147" s="15"/>
    </row>
    <row r="2148" spans="11:11" ht="12" customHeight="1">
      <c r="K2148" s="15"/>
    </row>
    <row r="2149" spans="11:11" ht="12" customHeight="1">
      <c r="K2149" s="15"/>
    </row>
    <row r="2150" spans="11:11" ht="12" customHeight="1">
      <c r="K2150" s="15"/>
    </row>
    <row r="2151" spans="11:11" ht="12" customHeight="1">
      <c r="K2151" s="15"/>
    </row>
    <row r="2152" spans="11:11" ht="12" customHeight="1">
      <c r="K2152" s="15"/>
    </row>
    <row r="2153" spans="11:11" ht="12" customHeight="1">
      <c r="K2153" s="15"/>
    </row>
    <row r="2154" spans="11:11" ht="12" customHeight="1">
      <c r="K2154" s="15"/>
    </row>
    <row r="2155" spans="11:11" ht="12" customHeight="1">
      <c r="K2155" s="15"/>
    </row>
    <row r="2156" spans="11:11" ht="12" customHeight="1">
      <c r="K2156" s="15"/>
    </row>
    <row r="2157" spans="11:11" ht="12" customHeight="1">
      <c r="K2157" s="15"/>
    </row>
    <row r="2158" spans="11:11" ht="12" customHeight="1">
      <c r="K2158" s="15"/>
    </row>
    <row r="2159" spans="11:11" ht="12" customHeight="1">
      <c r="K2159" s="15"/>
    </row>
    <row r="2160" spans="11:11" ht="12" customHeight="1">
      <c r="K2160" s="15"/>
    </row>
    <row r="2161" spans="11:11" ht="12" customHeight="1">
      <c r="K2161" s="15"/>
    </row>
    <row r="2162" spans="11:11" ht="12" customHeight="1">
      <c r="K2162" s="15"/>
    </row>
    <row r="2163" spans="11:11" ht="12" customHeight="1">
      <c r="K2163" s="15"/>
    </row>
    <row r="2164" spans="11:11" ht="12" customHeight="1">
      <c r="K2164" s="15"/>
    </row>
    <row r="2165" spans="11:11" ht="12" customHeight="1">
      <c r="K2165" s="15"/>
    </row>
    <row r="2166" spans="11:11" ht="12" customHeight="1">
      <c r="K2166" s="15"/>
    </row>
    <row r="2167" spans="11:11" ht="12" customHeight="1">
      <c r="K2167" s="15"/>
    </row>
    <row r="2168" spans="11:11" ht="12" customHeight="1">
      <c r="K2168" s="15"/>
    </row>
    <row r="2169" spans="11:11" ht="12" customHeight="1">
      <c r="K2169" s="15"/>
    </row>
    <row r="2170" spans="11:11" ht="12" customHeight="1">
      <c r="K2170" s="15"/>
    </row>
    <row r="2171" spans="11:11" ht="12" customHeight="1">
      <c r="K2171" s="15"/>
    </row>
    <row r="2172" spans="11:11" ht="12" customHeight="1">
      <c r="K2172" s="15"/>
    </row>
    <row r="2173" spans="11:11" ht="12" customHeight="1">
      <c r="K2173" s="15"/>
    </row>
    <row r="2174" spans="11:11" ht="12" customHeight="1">
      <c r="K2174" s="15"/>
    </row>
    <row r="2175" spans="11:11" ht="12" customHeight="1">
      <c r="K2175" s="15"/>
    </row>
    <row r="2176" spans="11:11" ht="12" customHeight="1">
      <c r="K2176" s="15"/>
    </row>
    <row r="2177" spans="11:11" ht="12" customHeight="1">
      <c r="K2177" s="15"/>
    </row>
    <row r="2178" spans="11:11" ht="12" customHeight="1">
      <c r="K2178" s="15"/>
    </row>
    <row r="2179" spans="11:11" ht="12" customHeight="1">
      <c r="K2179" s="15"/>
    </row>
    <row r="2180" spans="11:11" ht="12" customHeight="1">
      <c r="K2180" s="15"/>
    </row>
    <row r="2181" spans="11:11" ht="12" customHeight="1">
      <c r="K2181" s="15"/>
    </row>
    <row r="2182" spans="11:11" ht="12" customHeight="1">
      <c r="K2182" s="15"/>
    </row>
    <row r="2183" spans="11:11" ht="12" customHeight="1">
      <c r="K2183" s="15"/>
    </row>
    <row r="2184" spans="11:11" ht="12" customHeight="1">
      <c r="K2184" s="15"/>
    </row>
    <row r="2185" spans="11:11" ht="12" customHeight="1">
      <c r="K2185" s="15"/>
    </row>
    <row r="2186" spans="11:11" ht="12" customHeight="1">
      <c r="K2186" s="15"/>
    </row>
    <row r="2187" spans="11:11" ht="12" customHeight="1">
      <c r="K2187" s="15"/>
    </row>
    <row r="2188" spans="11:11" ht="12" customHeight="1">
      <c r="K2188" s="15"/>
    </row>
    <row r="2189" spans="11:11" ht="12" customHeight="1">
      <c r="K2189" s="15"/>
    </row>
    <row r="2190" spans="11:11" ht="12" customHeight="1">
      <c r="K2190" s="15"/>
    </row>
    <row r="2191" spans="11:11" ht="12" customHeight="1">
      <c r="K2191" s="15"/>
    </row>
    <row r="2192" spans="11:11" ht="12" customHeight="1">
      <c r="K2192" s="15"/>
    </row>
    <row r="2193" spans="11:11" ht="12" customHeight="1">
      <c r="K2193" s="15"/>
    </row>
    <row r="2194" spans="11:11" ht="12" customHeight="1">
      <c r="K2194" s="15"/>
    </row>
    <row r="2195" spans="11:11" ht="12" customHeight="1">
      <c r="K2195" s="15"/>
    </row>
    <row r="2196" spans="11:11" ht="12" customHeight="1">
      <c r="K2196" s="15"/>
    </row>
    <row r="2197" spans="11:11" ht="12" customHeight="1">
      <c r="K2197" s="15"/>
    </row>
    <row r="2198" spans="11:11" ht="12" customHeight="1">
      <c r="K2198" s="15"/>
    </row>
    <row r="2199" spans="11:11" ht="12" customHeight="1">
      <c r="K2199" s="15"/>
    </row>
    <row r="2200" spans="11:11" ht="12" customHeight="1">
      <c r="K2200" s="15"/>
    </row>
    <row r="2201" spans="11:11" ht="12" customHeight="1">
      <c r="K2201" s="15"/>
    </row>
    <row r="2202" spans="11:11" ht="12" customHeight="1">
      <c r="K2202" s="15"/>
    </row>
    <row r="2203" spans="11:11" ht="12" customHeight="1">
      <c r="K2203" s="15"/>
    </row>
    <row r="2204" spans="11:11" ht="12" customHeight="1">
      <c r="K2204" s="15"/>
    </row>
    <row r="2205" spans="11:11" ht="12" customHeight="1">
      <c r="K2205" s="15"/>
    </row>
    <row r="2206" spans="11:11" ht="12" customHeight="1">
      <c r="K2206" s="15"/>
    </row>
    <row r="2207" spans="11:11" ht="12" customHeight="1">
      <c r="K2207" s="15"/>
    </row>
    <row r="2208" spans="11:11" ht="12" customHeight="1">
      <c r="K2208" s="15"/>
    </row>
    <row r="2209" spans="11:11" ht="12" customHeight="1">
      <c r="K2209" s="15"/>
    </row>
    <row r="2210" spans="11:11" ht="12" customHeight="1">
      <c r="K2210" s="15"/>
    </row>
    <row r="2211" spans="11:11" ht="12" customHeight="1">
      <c r="K2211" s="15"/>
    </row>
    <row r="2212" spans="11:11" ht="12" customHeight="1">
      <c r="K2212" s="15"/>
    </row>
    <row r="2213" spans="11:11" ht="12" customHeight="1">
      <c r="K2213" s="15"/>
    </row>
    <row r="2214" spans="11:11" ht="12" customHeight="1">
      <c r="K2214" s="15"/>
    </row>
    <row r="2215" spans="11:11" ht="12" customHeight="1">
      <c r="K2215" s="15"/>
    </row>
    <row r="2216" spans="11:11" ht="12" customHeight="1">
      <c r="K2216" s="15"/>
    </row>
    <row r="2217" spans="11:11" ht="12" customHeight="1">
      <c r="K2217" s="15"/>
    </row>
    <row r="2218" spans="11:11" ht="12" customHeight="1">
      <c r="K2218" s="15"/>
    </row>
    <row r="2219" spans="11:11" ht="12" customHeight="1">
      <c r="K2219" s="15"/>
    </row>
    <row r="2220" spans="11:11" ht="12" customHeight="1">
      <c r="K2220" s="15"/>
    </row>
    <row r="2221" spans="11:11" ht="12" customHeight="1">
      <c r="K2221" s="15"/>
    </row>
    <row r="2222" spans="11:11" ht="12" customHeight="1">
      <c r="K2222" s="15"/>
    </row>
    <row r="2223" spans="11:11" ht="12" customHeight="1">
      <c r="K2223" s="15"/>
    </row>
    <row r="2224" spans="11:11" ht="12" customHeight="1">
      <c r="K2224" s="15"/>
    </row>
    <row r="2225" spans="11:11" ht="12" customHeight="1">
      <c r="K2225" s="15"/>
    </row>
    <row r="2226" spans="11:11" ht="12" customHeight="1">
      <c r="K2226" s="15"/>
    </row>
    <row r="2227" spans="11:11" ht="12" customHeight="1">
      <c r="K2227" s="15"/>
    </row>
    <row r="2228" spans="11:11" ht="12" customHeight="1">
      <c r="K2228" s="15"/>
    </row>
    <row r="2229" spans="11:11" ht="12" customHeight="1">
      <c r="K2229" s="15"/>
    </row>
    <row r="2230" spans="11:11" ht="12" customHeight="1">
      <c r="K2230" s="15"/>
    </row>
    <row r="2231" spans="11:11" ht="12" customHeight="1">
      <c r="K2231" s="15"/>
    </row>
    <row r="2232" spans="11:11" ht="12" customHeight="1">
      <c r="K2232" s="15"/>
    </row>
    <row r="2233" spans="11:11" ht="12" customHeight="1">
      <c r="K2233" s="15"/>
    </row>
    <row r="2234" spans="11:11" ht="12" customHeight="1">
      <c r="K2234" s="15"/>
    </row>
    <row r="2235" spans="11:11" ht="12" customHeight="1">
      <c r="K2235" s="15"/>
    </row>
    <row r="2236" spans="11:11" ht="12" customHeight="1">
      <c r="K2236" s="15"/>
    </row>
    <row r="2237" spans="11:11" ht="12" customHeight="1">
      <c r="K2237" s="15"/>
    </row>
    <row r="2238" spans="11:11" ht="12" customHeight="1">
      <c r="K2238" s="15"/>
    </row>
    <row r="2239" spans="11:11" ht="12" customHeight="1">
      <c r="K2239" s="15"/>
    </row>
    <row r="2240" spans="11:11" ht="12" customHeight="1">
      <c r="K2240" s="15"/>
    </row>
    <row r="2241" spans="11:11" ht="12" customHeight="1">
      <c r="K2241" s="15"/>
    </row>
    <row r="2242" spans="11:11" ht="12" customHeight="1">
      <c r="K2242" s="15"/>
    </row>
    <row r="2243" spans="11:11" ht="12" customHeight="1">
      <c r="K2243" s="15"/>
    </row>
    <row r="2244" spans="11:11" ht="12" customHeight="1">
      <c r="K2244" s="15"/>
    </row>
    <row r="2245" spans="11:11" ht="12" customHeight="1">
      <c r="K2245" s="15"/>
    </row>
    <row r="2246" spans="11:11" ht="12" customHeight="1">
      <c r="K2246" s="15"/>
    </row>
    <row r="2247" spans="11:11" ht="12" customHeight="1">
      <c r="K2247" s="15"/>
    </row>
    <row r="2248" spans="11:11" ht="12" customHeight="1">
      <c r="K2248" s="15"/>
    </row>
    <row r="2249" spans="11:11" ht="12" customHeight="1">
      <c r="K2249" s="15"/>
    </row>
    <row r="2250" spans="11:11" ht="12" customHeight="1">
      <c r="K2250" s="15"/>
    </row>
    <row r="2251" spans="11:11" ht="12" customHeight="1">
      <c r="K2251" s="15"/>
    </row>
    <row r="2252" spans="11:11" ht="12" customHeight="1">
      <c r="K2252" s="15"/>
    </row>
    <row r="2253" spans="11:11" ht="12" customHeight="1">
      <c r="K2253" s="15"/>
    </row>
    <row r="2254" spans="11:11" ht="12" customHeight="1">
      <c r="K2254" s="15"/>
    </row>
    <row r="2255" spans="11:11" ht="12" customHeight="1">
      <c r="K2255" s="15"/>
    </row>
    <row r="2256" spans="11:11" ht="12" customHeight="1">
      <c r="K2256" s="15"/>
    </row>
    <row r="2257" spans="11:11" ht="12" customHeight="1">
      <c r="K2257" s="15"/>
    </row>
    <row r="2258" spans="11:11" ht="12" customHeight="1">
      <c r="K2258" s="15"/>
    </row>
    <row r="2259" spans="11:11" ht="12" customHeight="1">
      <c r="K2259" s="15"/>
    </row>
    <row r="2260" spans="11:11" ht="12" customHeight="1">
      <c r="K2260" s="15"/>
    </row>
    <row r="2261" spans="11:11" ht="12" customHeight="1">
      <c r="K2261" s="15"/>
    </row>
    <row r="2262" spans="11:11" ht="12" customHeight="1">
      <c r="K2262" s="15"/>
    </row>
    <row r="2263" spans="11:11" ht="12" customHeight="1">
      <c r="K2263" s="15"/>
    </row>
    <row r="2264" spans="11:11" ht="12" customHeight="1">
      <c r="K2264" s="15"/>
    </row>
    <row r="2265" spans="11:11" ht="12" customHeight="1">
      <c r="K2265" s="15"/>
    </row>
    <row r="2266" spans="11:11" ht="12" customHeight="1">
      <c r="K2266" s="15"/>
    </row>
    <row r="2267" spans="11:11" ht="12" customHeight="1">
      <c r="K2267" s="15"/>
    </row>
    <row r="2268" spans="11:11" ht="12" customHeight="1">
      <c r="K2268" s="15"/>
    </row>
    <row r="2269" spans="11:11" ht="12" customHeight="1">
      <c r="K2269" s="15"/>
    </row>
    <row r="2270" spans="11:11" ht="12" customHeight="1">
      <c r="K2270" s="15"/>
    </row>
    <row r="2271" spans="11:11" ht="12" customHeight="1">
      <c r="K2271" s="15"/>
    </row>
    <row r="2272" spans="11:11" ht="12" customHeight="1">
      <c r="K2272" s="15"/>
    </row>
    <row r="2273" spans="11:11" ht="12" customHeight="1">
      <c r="K2273" s="15"/>
    </row>
    <row r="2274" spans="11:11" ht="12" customHeight="1">
      <c r="K2274" s="15"/>
    </row>
    <row r="2275" spans="11:11" ht="12" customHeight="1">
      <c r="K2275" s="15"/>
    </row>
    <row r="2276" spans="11:11" ht="12" customHeight="1">
      <c r="K2276" s="15"/>
    </row>
    <row r="2277" spans="11:11" ht="12" customHeight="1">
      <c r="K2277" s="15"/>
    </row>
    <row r="2278" spans="11:11" ht="12" customHeight="1">
      <c r="K2278" s="15"/>
    </row>
    <row r="2279" spans="11:11" ht="12" customHeight="1">
      <c r="K2279" s="15"/>
    </row>
    <row r="2280" spans="11:11" ht="12" customHeight="1">
      <c r="K2280" s="15"/>
    </row>
    <row r="2281" spans="11:11" ht="12" customHeight="1">
      <c r="K2281" s="15"/>
    </row>
    <row r="2282" spans="11:11" ht="12" customHeight="1">
      <c r="K2282" s="15"/>
    </row>
    <row r="2283" spans="11:11" ht="12" customHeight="1">
      <c r="K2283" s="15"/>
    </row>
    <row r="2284" spans="11:11" ht="12" customHeight="1">
      <c r="K2284" s="15"/>
    </row>
    <row r="2285" spans="11:11" ht="12" customHeight="1">
      <c r="K2285" s="15"/>
    </row>
    <row r="2286" spans="11:11" ht="12" customHeight="1">
      <c r="K2286" s="15"/>
    </row>
    <row r="2287" spans="11:11" ht="12" customHeight="1">
      <c r="K2287" s="15"/>
    </row>
    <row r="2288" spans="11:11" ht="12" customHeight="1">
      <c r="K2288" s="15"/>
    </row>
    <row r="2289" spans="11:11" ht="12" customHeight="1">
      <c r="K2289" s="15"/>
    </row>
    <row r="2290" spans="11:11" ht="12" customHeight="1">
      <c r="K2290" s="15"/>
    </row>
    <row r="2291" spans="11:11" ht="12" customHeight="1">
      <c r="K2291" s="15"/>
    </row>
    <row r="2292" spans="11:11" ht="12" customHeight="1">
      <c r="K2292" s="15"/>
    </row>
    <row r="2293" spans="11:11" ht="12" customHeight="1">
      <c r="K2293" s="15"/>
    </row>
    <row r="2294" spans="11:11" ht="12" customHeight="1">
      <c r="K2294" s="15"/>
    </row>
    <row r="2295" spans="11:11" ht="12" customHeight="1">
      <c r="K2295" s="15"/>
    </row>
    <row r="2296" spans="11:11" ht="12" customHeight="1">
      <c r="K2296" s="15"/>
    </row>
    <row r="2297" spans="11:11" ht="12" customHeight="1">
      <c r="K2297" s="15"/>
    </row>
    <row r="2298" spans="11:11" ht="12" customHeight="1">
      <c r="K2298" s="15"/>
    </row>
    <row r="2299" spans="11:11" ht="12" customHeight="1">
      <c r="K2299" s="15"/>
    </row>
    <row r="2300" spans="11:11" ht="12" customHeight="1">
      <c r="K2300" s="15"/>
    </row>
    <row r="2301" spans="11:11" ht="12" customHeight="1">
      <c r="K2301" s="15"/>
    </row>
    <row r="2302" spans="11:11" ht="12" customHeight="1">
      <c r="K2302" s="15"/>
    </row>
    <row r="2303" spans="11:11" ht="12" customHeight="1">
      <c r="K2303" s="15"/>
    </row>
    <row r="2304" spans="11:11" ht="12" customHeight="1">
      <c r="K2304" s="15"/>
    </row>
    <row r="2305" spans="11:11" ht="12" customHeight="1">
      <c r="K2305" s="15"/>
    </row>
    <row r="2306" spans="11:11" ht="12" customHeight="1">
      <c r="K2306" s="15"/>
    </row>
    <row r="2307" spans="11:11" ht="12" customHeight="1">
      <c r="K2307" s="15"/>
    </row>
    <row r="2308" spans="11:11" ht="12" customHeight="1">
      <c r="K2308" s="15"/>
    </row>
    <row r="2309" spans="11:11" ht="12" customHeight="1">
      <c r="K2309" s="15"/>
    </row>
    <row r="2310" spans="11:11" ht="12" customHeight="1">
      <c r="K2310" s="15"/>
    </row>
    <row r="2311" spans="11:11" ht="12" customHeight="1">
      <c r="K2311" s="15"/>
    </row>
    <row r="2312" spans="11:11" ht="12" customHeight="1">
      <c r="K2312" s="15"/>
    </row>
    <row r="2313" spans="11:11" ht="12" customHeight="1">
      <c r="K2313" s="15"/>
    </row>
    <row r="2314" spans="11:11" ht="12" customHeight="1">
      <c r="K2314" s="15"/>
    </row>
    <row r="2315" spans="11:11" ht="12" customHeight="1">
      <c r="K2315" s="15"/>
    </row>
    <row r="2316" spans="11:11" ht="12" customHeight="1">
      <c r="K2316" s="15"/>
    </row>
    <row r="2317" spans="11:11" ht="12" customHeight="1">
      <c r="K2317" s="15"/>
    </row>
    <row r="2318" spans="11:11" ht="12" customHeight="1">
      <c r="K2318" s="15"/>
    </row>
    <row r="2319" spans="11:11" ht="12" customHeight="1">
      <c r="K2319" s="15"/>
    </row>
    <row r="2320" spans="11:11" ht="12" customHeight="1">
      <c r="K2320" s="15"/>
    </row>
    <row r="2321" spans="11:11" ht="12" customHeight="1">
      <c r="K2321" s="15"/>
    </row>
    <row r="2322" spans="11:11" ht="12" customHeight="1">
      <c r="K2322" s="15"/>
    </row>
    <row r="2323" spans="11:11" ht="12" customHeight="1">
      <c r="K2323" s="15"/>
    </row>
    <row r="2324" spans="11:11" ht="12" customHeight="1">
      <c r="K2324" s="15"/>
    </row>
    <row r="2325" spans="11:11" ht="12" customHeight="1">
      <c r="K2325" s="15"/>
    </row>
    <row r="2326" spans="11:11" ht="12" customHeight="1">
      <c r="K2326" s="15"/>
    </row>
    <row r="2327" spans="11:11" ht="12" customHeight="1">
      <c r="K2327" s="15"/>
    </row>
    <row r="2328" spans="11:11" ht="12" customHeight="1">
      <c r="K2328" s="15"/>
    </row>
    <row r="2329" spans="11:11" ht="12" customHeight="1">
      <c r="K2329" s="15"/>
    </row>
    <row r="2330" spans="11:11" ht="12" customHeight="1">
      <c r="K2330" s="15"/>
    </row>
    <row r="2331" spans="11:11" ht="12" customHeight="1">
      <c r="K2331" s="15"/>
    </row>
    <row r="2332" spans="11:11" ht="12" customHeight="1">
      <c r="K2332" s="15"/>
    </row>
    <row r="2333" spans="11:11" ht="12" customHeight="1">
      <c r="K2333" s="15"/>
    </row>
    <row r="2334" spans="11:11" ht="12" customHeight="1">
      <c r="K2334" s="15"/>
    </row>
    <row r="2335" spans="11:11" ht="12" customHeight="1">
      <c r="K2335" s="15"/>
    </row>
    <row r="2336" spans="11:11" ht="12" customHeight="1">
      <c r="K2336" s="15"/>
    </row>
    <row r="2337" spans="11:11" ht="12" customHeight="1">
      <c r="K2337" s="15"/>
    </row>
    <row r="2338" spans="11:11" ht="12" customHeight="1">
      <c r="K2338" s="15"/>
    </row>
    <row r="2339" spans="11:11" ht="12" customHeight="1">
      <c r="K2339" s="15"/>
    </row>
    <row r="2340" spans="11:11" ht="12" customHeight="1">
      <c r="K2340" s="15"/>
    </row>
    <row r="2341" spans="11:11" ht="12" customHeight="1">
      <c r="K2341" s="15"/>
    </row>
    <row r="2342" spans="11:11" ht="12" customHeight="1">
      <c r="K2342" s="15"/>
    </row>
    <row r="2343" spans="11:11" ht="12" customHeight="1">
      <c r="K2343" s="15"/>
    </row>
    <row r="2344" spans="11:11" ht="12" customHeight="1">
      <c r="K2344" s="15"/>
    </row>
    <row r="2345" spans="11:11" ht="12" customHeight="1">
      <c r="K2345" s="15"/>
    </row>
    <row r="2346" spans="11:11" ht="12" customHeight="1">
      <c r="K2346" s="15"/>
    </row>
    <row r="2347" spans="11:11" ht="12" customHeight="1">
      <c r="K2347" s="15"/>
    </row>
    <row r="2348" spans="11:11" ht="12" customHeight="1">
      <c r="K2348" s="15"/>
    </row>
    <row r="2349" spans="11:11" ht="12" customHeight="1">
      <c r="K2349" s="15"/>
    </row>
    <row r="2350" spans="11:11" ht="12" customHeight="1">
      <c r="K2350" s="15"/>
    </row>
    <row r="2351" spans="11:11" ht="12" customHeight="1">
      <c r="K2351" s="15"/>
    </row>
    <row r="2352" spans="11:11" ht="12" customHeight="1">
      <c r="K2352" s="15"/>
    </row>
    <row r="2353" spans="11:11" ht="12" customHeight="1">
      <c r="K2353" s="15"/>
    </row>
    <row r="2354" spans="11:11" ht="12" customHeight="1">
      <c r="K2354" s="15"/>
    </row>
    <row r="2355" spans="11:11" ht="12" customHeight="1">
      <c r="K2355" s="15"/>
    </row>
    <row r="2356" spans="11:11" ht="12" customHeight="1">
      <c r="K2356" s="15"/>
    </row>
    <row r="2357" spans="11:11" ht="12" customHeight="1">
      <c r="K2357" s="15"/>
    </row>
    <row r="2358" spans="11:11" ht="12" customHeight="1">
      <c r="K2358" s="15"/>
    </row>
    <row r="2359" spans="11:11" ht="12" customHeight="1">
      <c r="K2359" s="15"/>
    </row>
    <row r="2360" spans="11:11" ht="12" customHeight="1">
      <c r="K2360" s="15"/>
    </row>
    <row r="2361" spans="11:11" ht="12" customHeight="1">
      <c r="K2361" s="15"/>
    </row>
    <row r="2362" spans="11:11" ht="12" customHeight="1">
      <c r="K2362" s="15"/>
    </row>
    <row r="2363" spans="11:11" ht="12" customHeight="1">
      <c r="K2363" s="15"/>
    </row>
    <row r="2364" spans="11:11" ht="12" customHeight="1">
      <c r="K2364" s="15"/>
    </row>
    <row r="2365" spans="11:11" ht="12" customHeight="1">
      <c r="K2365" s="15"/>
    </row>
    <row r="2366" spans="11:11" ht="12" customHeight="1">
      <c r="K2366" s="15"/>
    </row>
    <row r="2367" spans="11:11" ht="12" customHeight="1">
      <c r="K2367" s="15"/>
    </row>
    <row r="2368" spans="11:11" ht="12" customHeight="1">
      <c r="K2368" s="15"/>
    </row>
    <row r="2369" spans="11:11" ht="12" customHeight="1">
      <c r="K2369" s="15"/>
    </row>
    <row r="2370" spans="11:11" ht="12" customHeight="1">
      <c r="K2370" s="15"/>
    </row>
    <row r="2371" spans="11:11" ht="12" customHeight="1">
      <c r="K2371" s="15"/>
    </row>
    <row r="2372" spans="11:11" ht="12" customHeight="1">
      <c r="K2372" s="15"/>
    </row>
    <row r="2373" spans="11:11" ht="12" customHeight="1">
      <c r="K2373" s="15"/>
    </row>
    <row r="2374" spans="11:11" ht="12" customHeight="1">
      <c r="K2374" s="15"/>
    </row>
    <row r="2375" spans="11:11" ht="12" customHeight="1">
      <c r="K2375" s="15"/>
    </row>
    <row r="2376" spans="11:11" ht="12" customHeight="1">
      <c r="K2376" s="15"/>
    </row>
    <row r="2377" spans="11:11" ht="12" customHeight="1">
      <c r="K2377" s="15"/>
    </row>
    <row r="2378" spans="11:11" ht="12" customHeight="1">
      <c r="K2378" s="15"/>
    </row>
    <row r="2379" spans="11:11" ht="12" customHeight="1">
      <c r="K2379" s="15"/>
    </row>
    <row r="2380" spans="11:11" ht="12" customHeight="1">
      <c r="K2380" s="15"/>
    </row>
    <row r="2381" spans="11:11" ht="12" customHeight="1">
      <c r="K2381" s="15"/>
    </row>
    <row r="2382" spans="11:11" ht="12" customHeight="1">
      <c r="K2382" s="15"/>
    </row>
    <row r="2383" spans="11:11" ht="12" customHeight="1">
      <c r="K2383" s="15"/>
    </row>
    <row r="2384" spans="11:11" ht="12" customHeight="1">
      <c r="K2384" s="15"/>
    </row>
    <row r="2385" spans="11:11" ht="12" customHeight="1">
      <c r="K2385" s="15"/>
    </row>
    <row r="2386" spans="11:11" ht="12" customHeight="1">
      <c r="K2386" s="15"/>
    </row>
    <row r="2387" spans="11:11" ht="12" customHeight="1">
      <c r="K2387" s="15"/>
    </row>
    <row r="2388" spans="11:11" ht="12" customHeight="1">
      <c r="K2388" s="15"/>
    </row>
    <row r="2389" spans="11:11" ht="12" customHeight="1">
      <c r="K2389" s="15"/>
    </row>
    <row r="2390" spans="11:11" ht="12" customHeight="1">
      <c r="K2390" s="15"/>
    </row>
    <row r="2391" spans="11:11" ht="12" customHeight="1">
      <c r="K2391" s="15"/>
    </row>
    <row r="2392" spans="11:11" ht="12" customHeight="1">
      <c r="K2392" s="15"/>
    </row>
    <row r="2393" spans="11:11" ht="12" customHeight="1">
      <c r="K2393" s="15"/>
    </row>
    <row r="2394" spans="11:11" ht="12" customHeight="1">
      <c r="K2394" s="15"/>
    </row>
    <row r="2395" spans="11:11" ht="12" customHeight="1">
      <c r="K2395" s="15"/>
    </row>
    <row r="2396" spans="11:11" ht="12" customHeight="1">
      <c r="K2396" s="15"/>
    </row>
    <row r="2397" spans="11:11" ht="12" customHeight="1">
      <c r="K2397" s="15"/>
    </row>
    <row r="2398" spans="11:11" ht="12" customHeight="1">
      <c r="K2398" s="15"/>
    </row>
    <row r="2399" spans="11:11" ht="12" customHeight="1">
      <c r="K2399" s="15"/>
    </row>
    <row r="2400" spans="11:11" ht="12" customHeight="1">
      <c r="K2400" s="15"/>
    </row>
    <row r="2401" spans="11:11" ht="12" customHeight="1">
      <c r="K2401" s="15"/>
    </row>
    <row r="2402" spans="11:11" ht="12" customHeight="1">
      <c r="K2402" s="15"/>
    </row>
    <row r="2403" spans="11:11" ht="12" customHeight="1">
      <c r="K2403" s="15"/>
    </row>
    <row r="2404" spans="11:11" ht="12" customHeight="1">
      <c r="K2404" s="15"/>
    </row>
    <row r="2405" spans="11:11" ht="12" customHeight="1">
      <c r="K2405" s="15"/>
    </row>
    <row r="2406" spans="11:11" ht="12" customHeight="1">
      <c r="K2406" s="15"/>
    </row>
    <row r="2407" spans="11:11" ht="12" customHeight="1">
      <c r="K2407" s="15"/>
    </row>
    <row r="2408" spans="11:11" ht="12" customHeight="1">
      <c r="K2408" s="15"/>
    </row>
    <row r="2409" spans="11:11" ht="12" customHeight="1">
      <c r="K2409" s="15"/>
    </row>
    <row r="2410" spans="11:11" ht="12" customHeight="1">
      <c r="K2410" s="15"/>
    </row>
    <row r="2411" spans="11:11" ht="12" customHeight="1">
      <c r="K2411" s="15"/>
    </row>
    <row r="2412" spans="11:11" ht="12" customHeight="1">
      <c r="K2412" s="15"/>
    </row>
    <row r="2413" spans="11:11" ht="12" customHeight="1">
      <c r="K2413" s="15"/>
    </row>
    <row r="2414" spans="11:11" ht="12" customHeight="1">
      <c r="K2414" s="15"/>
    </row>
    <row r="2415" spans="11:11" ht="12" customHeight="1">
      <c r="K2415" s="15"/>
    </row>
    <row r="2416" spans="11:11" ht="12" customHeight="1">
      <c r="K2416" s="15"/>
    </row>
    <row r="2417" spans="11:11" ht="12" customHeight="1">
      <c r="K2417" s="15"/>
    </row>
    <row r="2418" spans="11:11" ht="12" customHeight="1">
      <c r="K2418" s="15"/>
    </row>
    <row r="2419" spans="11:11" ht="12" customHeight="1">
      <c r="K2419" s="15"/>
    </row>
    <row r="2420" spans="11:11" ht="12" customHeight="1">
      <c r="K2420" s="15"/>
    </row>
    <row r="2421" spans="11:11" ht="12" customHeight="1">
      <c r="K2421" s="15"/>
    </row>
    <row r="2422" spans="11:11" ht="12" customHeight="1">
      <c r="K2422" s="15"/>
    </row>
    <row r="2423" spans="11:11" ht="12" customHeight="1">
      <c r="K2423" s="15"/>
    </row>
    <row r="2424" spans="11:11" ht="12" customHeight="1">
      <c r="K2424" s="15"/>
    </row>
    <row r="2425" spans="11:11" ht="12" customHeight="1">
      <c r="K2425" s="15"/>
    </row>
    <row r="2426" spans="11:11" ht="12" customHeight="1">
      <c r="K2426" s="15"/>
    </row>
    <row r="2427" spans="11:11" ht="12" customHeight="1">
      <c r="K2427" s="15"/>
    </row>
    <row r="2428" spans="11:11" ht="12" customHeight="1">
      <c r="K2428" s="15"/>
    </row>
    <row r="2429" spans="11:11" ht="12" customHeight="1">
      <c r="K2429" s="15"/>
    </row>
    <row r="2430" spans="11:11" ht="12" customHeight="1">
      <c r="K2430" s="15"/>
    </row>
    <row r="2431" spans="11:11" ht="12" customHeight="1">
      <c r="K2431" s="15"/>
    </row>
    <row r="2432" spans="11:11" ht="12" customHeight="1">
      <c r="K2432" s="15"/>
    </row>
    <row r="2433" spans="11:11" ht="12" customHeight="1">
      <c r="K2433" s="15"/>
    </row>
    <row r="2434" spans="11:11" ht="12" customHeight="1">
      <c r="K2434" s="15"/>
    </row>
    <row r="2435" spans="11:11" ht="12" customHeight="1">
      <c r="K2435" s="15"/>
    </row>
    <row r="2436" spans="11:11" ht="12" customHeight="1">
      <c r="K2436" s="15"/>
    </row>
    <row r="2437" spans="11:11" ht="12" customHeight="1">
      <c r="K2437" s="15"/>
    </row>
    <row r="2438" spans="11:11" ht="12" customHeight="1">
      <c r="K2438" s="15"/>
    </row>
    <row r="2439" spans="11:11" ht="12" customHeight="1">
      <c r="K2439" s="15"/>
    </row>
    <row r="2440" spans="11:11" ht="12" customHeight="1">
      <c r="K2440" s="15"/>
    </row>
    <row r="2441" spans="11:11" ht="12" customHeight="1">
      <c r="K2441" s="15"/>
    </row>
    <row r="2442" spans="11:11" ht="12" customHeight="1">
      <c r="K2442" s="15"/>
    </row>
    <row r="2443" spans="11:11" ht="12" customHeight="1">
      <c r="K2443" s="15"/>
    </row>
    <row r="2444" spans="11:11" ht="12" customHeight="1">
      <c r="K2444" s="15"/>
    </row>
    <row r="2445" spans="11:11" ht="12" customHeight="1">
      <c r="K2445" s="15"/>
    </row>
    <row r="2446" spans="11:11" ht="12" customHeight="1">
      <c r="K2446" s="15"/>
    </row>
    <row r="2447" spans="11:11" ht="12" customHeight="1">
      <c r="K2447" s="15"/>
    </row>
    <row r="2448" spans="11:11" ht="12" customHeight="1">
      <c r="K2448" s="15"/>
    </row>
    <row r="2449" spans="11:11" ht="12" customHeight="1">
      <c r="K2449" s="15"/>
    </row>
    <row r="2450" spans="11:11" ht="12" customHeight="1">
      <c r="K2450" s="15"/>
    </row>
    <row r="2451" spans="11:11" ht="12" customHeight="1">
      <c r="K2451" s="15"/>
    </row>
    <row r="2452" spans="11:11" ht="12" customHeight="1">
      <c r="K2452" s="15"/>
    </row>
    <row r="2453" spans="11:11" ht="12" customHeight="1">
      <c r="K2453" s="15"/>
    </row>
    <row r="2454" spans="11:11" ht="12" customHeight="1">
      <c r="K2454" s="15"/>
    </row>
    <row r="2455" spans="11:11" ht="12" customHeight="1">
      <c r="K2455" s="15"/>
    </row>
    <row r="2456" spans="11:11" ht="12" customHeight="1">
      <c r="K2456" s="15"/>
    </row>
    <row r="2457" spans="11:11" ht="12" customHeight="1">
      <c r="K2457" s="15"/>
    </row>
    <row r="2458" spans="11:11" ht="12" customHeight="1">
      <c r="K2458" s="15"/>
    </row>
    <row r="2459" spans="11:11" ht="12" customHeight="1">
      <c r="K2459" s="15"/>
    </row>
    <row r="2460" spans="11:11" ht="12" customHeight="1">
      <c r="K2460" s="15"/>
    </row>
    <row r="2461" spans="11:11" ht="12" customHeight="1">
      <c r="K2461" s="15"/>
    </row>
    <row r="2462" spans="11:11" ht="12" customHeight="1">
      <c r="K2462" s="15"/>
    </row>
    <row r="2463" spans="11:11" ht="12" customHeight="1">
      <c r="K2463" s="15"/>
    </row>
    <row r="2464" spans="11:11" ht="12" customHeight="1">
      <c r="K2464" s="15"/>
    </row>
    <row r="2465" spans="11:11" ht="12" customHeight="1">
      <c r="K2465" s="15"/>
    </row>
    <row r="2466" spans="11:11" ht="12" customHeight="1">
      <c r="K2466" s="15"/>
    </row>
    <row r="2467" spans="11:11" ht="12" customHeight="1">
      <c r="K2467" s="15"/>
    </row>
    <row r="2468" spans="11:11" ht="12" customHeight="1">
      <c r="K2468" s="15"/>
    </row>
    <row r="2469" spans="11:11" ht="12" customHeight="1">
      <c r="K2469" s="15"/>
    </row>
    <row r="2470" spans="11:11" ht="12" customHeight="1">
      <c r="K2470" s="15"/>
    </row>
    <row r="2471" spans="11:11" ht="12" customHeight="1">
      <c r="K2471" s="15"/>
    </row>
    <row r="2472" spans="11:11" ht="12" customHeight="1">
      <c r="K2472" s="15"/>
    </row>
    <row r="2473" spans="11:11" ht="12" customHeight="1">
      <c r="K2473" s="15"/>
    </row>
    <row r="2474" spans="11:11" ht="12" customHeight="1">
      <c r="K2474" s="15"/>
    </row>
    <row r="2475" spans="11:11" ht="12" customHeight="1">
      <c r="K2475" s="15"/>
    </row>
    <row r="2476" spans="11:11" ht="12" customHeight="1">
      <c r="K2476" s="15"/>
    </row>
    <row r="2477" spans="11:11" ht="12" customHeight="1">
      <c r="K2477" s="15"/>
    </row>
    <row r="2478" spans="11:11" ht="12" customHeight="1">
      <c r="K2478" s="15"/>
    </row>
    <row r="2479" spans="11:11" ht="12" customHeight="1">
      <c r="K2479" s="15"/>
    </row>
    <row r="2480" spans="11:11" ht="12" customHeight="1">
      <c r="K2480" s="15"/>
    </row>
    <row r="2481" spans="11:11" ht="12" customHeight="1">
      <c r="K2481" s="15"/>
    </row>
    <row r="2482" spans="11:11" ht="12" customHeight="1">
      <c r="K2482" s="15"/>
    </row>
    <row r="2483" spans="11:11" ht="12" customHeight="1">
      <c r="K2483" s="15"/>
    </row>
    <row r="2484" spans="11:11" ht="12" customHeight="1">
      <c r="K2484" s="15"/>
    </row>
    <row r="2485" spans="11:11" ht="12" customHeight="1">
      <c r="K2485" s="15"/>
    </row>
    <row r="2486" spans="11:11" ht="12" customHeight="1">
      <c r="K2486" s="15"/>
    </row>
    <row r="2487" spans="11:11" ht="12" customHeight="1">
      <c r="K2487" s="15"/>
    </row>
    <row r="2488" spans="11:11" ht="12" customHeight="1">
      <c r="K2488" s="15"/>
    </row>
    <row r="2489" spans="11:11" ht="12" customHeight="1">
      <c r="K2489" s="15"/>
    </row>
    <row r="2490" spans="11:11" ht="12" customHeight="1">
      <c r="K2490" s="15"/>
    </row>
    <row r="2491" spans="11:11" ht="12" customHeight="1">
      <c r="K2491" s="15"/>
    </row>
    <row r="2492" spans="11:11" ht="12" customHeight="1">
      <c r="K2492" s="15"/>
    </row>
    <row r="2493" spans="11:11" ht="12" customHeight="1">
      <c r="K2493" s="15"/>
    </row>
    <row r="2494" spans="11:11" ht="12" customHeight="1">
      <c r="K2494" s="15"/>
    </row>
    <row r="2495" spans="11:11" ht="12" customHeight="1">
      <c r="K2495" s="15"/>
    </row>
    <row r="2496" spans="11:11" ht="12" customHeight="1">
      <c r="K2496" s="15"/>
    </row>
    <row r="2497" spans="11:11" ht="12" customHeight="1">
      <c r="K2497" s="15"/>
    </row>
    <row r="2498" spans="11:11" ht="12" customHeight="1">
      <c r="K2498" s="15"/>
    </row>
    <row r="2499" spans="11:11" ht="12" customHeight="1">
      <c r="K2499" s="15"/>
    </row>
    <row r="2500" spans="11:11" ht="12" customHeight="1">
      <c r="K2500" s="15"/>
    </row>
    <row r="2501" spans="11:11" ht="12" customHeight="1">
      <c r="K2501" s="15"/>
    </row>
    <row r="2502" spans="11:11" ht="12" customHeight="1">
      <c r="K2502" s="15"/>
    </row>
    <row r="2503" spans="11:11" ht="12" customHeight="1">
      <c r="K2503" s="15"/>
    </row>
    <row r="2504" spans="11:11" ht="12" customHeight="1">
      <c r="K2504" s="15"/>
    </row>
    <row r="2505" spans="11:11" ht="12" customHeight="1">
      <c r="K2505" s="15"/>
    </row>
    <row r="2506" spans="11:11" ht="12" customHeight="1">
      <c r="K2506" s="15"/>
    </row>
    <row r="2507" spans="11:11" ht="12" customHeight="1">
      <c r="K2507" s="15"/>
    </row>
    <row r="2508" spans="11:11" ht="12" customHeight="1">
      <c r="K2508" s="15"/>
    </row>
    <row r="2509" spans="11:11" ht="12" customHeight="1">
      <c r="K2509" s="15"/>
    </row>
    <row r="2510" spans="11:11" ht="12" customHeight="1">
      <c r="K2510" s="15"/>
    </row>
    <row r="2511" spans="11:11" ht="12" customHeight="1">
      <c r="K2511" s="15"/>
    </row>
    <row r="2512" spans="11:11" ht="12" customHeight="1">
      <c r="K2512" s="15"/>
    </row>
    <row r="2513" spans="11:11" ht="12" customHeight="1">
      <c r="K2513" s="15"/>
    </row>
    <row r="2514" spans="11:11" ht="12" customHeight="1">
      <c r="K2514" s="15"/>
    </row>
    <row r="2515" spans="11:11" ht="12" customHeight="1">
      <c r="K2515" s="15"/>
    </row>
    <row r="2516" spans="11:11" ht="12" customHeight="1">
      <c r="K2516" s="15"/>
    </row>
    <row r="2517" spans="11:11" ht="12" customHeight="1">
      <c r="K2517" s="15"/>
    </row>
    <row r="2518" spans="11:11" ht="12" customHeight="1">
      <c r="K2518" s="15"/>
    </row>
    <row r="2519" spans="11:11" ht="12" customHeight="1">
      <c r="K2519" s="15"/>
    </row>
    <row r="2520" spans="11:11" ht="12" customHeight="1">
      <c r="K2520" s="15"/>
    </row>
    <row r="2521" spans="11:11" ht="12" customHeight="1">
      <c r="K2521" s="15"/>
    </row>
    <row r="2522" spans="11:11" ht="12" customHeight="1">
      <c r="K2522" s="15"/>
    </row>
    <row r="2523" spans="11:11" ht="12" customHeight="1">
      <c r="K2523" s="15"/>
    </row>
    <row r="2524" spans="11:11" ht="12" customHeight="1">
      <c r="K2524" s="15"/>
    </row>
    <row r="2525" spans="11:11" ht="12" customHeight="1">
      <c r="K2525" s="15"/>
    </row>
    <row r="2526" spans="11:11" ht="12" customHeight="1">
      <c r="K2526" s="15"/>
    </row>
    <row r="2527" spans="11:11" ht="12" customHeight="1">
      <c r="K2527" s="15"/>
    </row>
    <row r="2528" spans="11:11" ht="12" customHeight="1">
      <c r="K2528" s="15"/>
    </row>
    <row r="2529" spans="11:11" ht="12" customHeight="1">
      <c r="K2529" s="15"/>
    </row>
    <row r="2530" spans="11:11" ht="12" customHeight="1">
      <c r="K2530" s="15"/>
    </row>
    <row r="2531" spans="11:11" ht="12" customHeight="1">
      <c r="K2531" s="15"/>
    </row>
    <row r="2532" spans="11:11" ht="12" customHeight="1">
      <c r="K2532" s="15"/>
    </row>
    <row r="2533" spans="11:11" ht="12" customHeight="1">
      <c r="K2533" s="15"/>
    </row>
    <row r="2534" spans="11:11" ht="12" customHeight="1">
      <c r="K2534" s="15"/>
    </row>
    <row r="2535" spans="11:11" ht="12" customHeight="1">
      <c r="K2535" s="15"/>
    </row>
    <row r="2536" spans="11:11" ht="12" customHeight="1">
      <c r="K2536" s="15"/>
    </row>
    <row r="2537" spans="11:11" ht="12" customHeight="1">
      <c r="K2537" s="15"/>
    </row>
    <row r="2538" spans="11:11" ht="12" customHeight="1">
      <c r="K2538" s="15"/>
    </row>
    <row r="2539" spans="11:11" ht="12" customHeight="1">
      <c r="K2539" s="15"/>
    </row>
    <row r="2540" spans="11:11" ht="12" customHeight="1">
      <c r="K2540" s="15"/>
    </row>
    <row r="2541" spans="11:11" ht="12" customHeight="1">
      <c r="K2541" s="15"/>
    </row>
    <row r="2542" spans="11:11" ht="12" customHeight="1">
      <c r="K2542" s="15"/>
    </row>
    <row r="2543" spans="11:11" ht="12" customHeight="1">
      <c r="K2543" s="15"/>
    </row>
    <row r="2544" spans="11:11" ht="12" customHeight="1">
      <c r="K2544" s="15"/>
    </row>
    <row r="2545" spans="11:11" ht="12" customHeight="1">
      <c r="K2545" s="15"/>
    </row>
    <row r="2546" spans="11:11" ht="12" customHeight="1">
      <c r="K2546" s="15"/>
    </row>
    <row r="2547" spans="11:11" ht="12" customHeight="1">
      <c r="K2547" s="15"/>
    </row>
    <row r="2548" spans="11:11" ht="12" customHeight="1">
      <c r="K2548" s="15"/>
    </row>
    <row r="2549" spans="11:11" ht="12" customHeight="1">
      <c r="K2549" s="15"/>
    </row>
    <row r="2550" spans="11:11" ht="12" customHeight="1">
      <c r="K2550" s="15"/>
    </row>
    <row r="2551" spans="11:11" ht="12" customHeight="1">
      <c r="K2551" s="15"/>
    </row>
    <row r="2552" spans="11:11" ht="12" customHeight="1">
      <c r="K2552" s="15"/>
    </row>
    <row r="2553" spans="11:11" ht="12" customHeight="1">
      <c r="K2553" s="15"/>
    </row>
    <row r="2554" spans="11:11" ht="12" customHeight="1">
      <c r="K2554" s="15"/>
    </row>
    <row r="2555" spans="11:11" ht="12" customHeight="1">
      <c r="K2555" s="15"/>
    </row>
    <row r="2556" spans="11:11" ht="12" customHeight="1">
      <c r="K2556" s="15"/>
    </row>
    <row r="2557" spans="11:11" ht="12" customHeight="1">
      <c r="K2557" s="15"/>
    </row>
    <row r="2558" spans="11:11" ht="12" customHeight="1">
      <c r="K2558" s="15"/>
    </row>
    <row r="2559" spans="11:11" ht="12" customHeight="1">
      <c r="K2559" s="15"/>
    </row>
    <row r="2560" spans="11:11" ht="12" customHeight="1">
      <c r="K2560" s="15"/>
    </row>
    <row r="2561" spans="11:11" ht="12" customHeight="1">
      <c r="K2561" s="15"/>
    </row>
    <row r="2562" spans="11:11" ht="12" customHeight="1">
      <c r="K2562" s="15"/>
    </row>
    <row r="2563" spans="11:11" ht="12" customHeight="1">
      <c r="K2563" s="15"/>
    </row>
    <row r="2564" spans="11:11" ht="12" customHeight="1">
      <c r="K2564" s="15"/>
    </row>
    <row r="2565" spans="11:11" ht="12" customHeight="1">
      <c r="K2565" s="15"/>
    </row>
    <row r="2566" spans="11:11" ht="12" customHeight="1">
      <c r="K2566" s="15"/>
    </row>
    <row r="2567" spans="11:11" ht="12" customHeight="1">
      <c r="K2567" s="15"/>
    </row>
    <row r="2568" spans="11:11" ht="12" customHeight="1">
      <c r="K2568" s="15"/>
    </row>
    <row r="2569" spans="11:11" ht="12" customHeight="1">
      <c r="K2569" s="15"/>
    </row>
    <row r="2570" spans="11:11" ht="12" customHeight="1">
      <c r="K2570" s="15"/>
    </row>
    <row r="2571" spans="11:11" ht="12" customHeight="1">
      <c r="K2571" s="15"/>
    </row>
    <row r="2572" spans="11:11" ht="12" customHeight="1">
      <c r="K2572" s="15"/>
    </row>
    <row r="2573" spans="11:11" ht="12" customHeight="1">
      <c r="K2573" s="15"/>
    </row>
    <row r="2574" spans="11:11" ht="12" customHeight="1">
      <c r="K2574" s="15"/>
    </row>
    <row r="2575" spans="11:11" ht="12" customHeight="1">
      <c r="K2575" s="15"/>
    </row>
    <row r="2576" spans="11:11" ht="12" customHeight="1">
      <c r="K2576" s="15"/>
    </row>
    <row r="2577" spans="11:11" ht="12" customHeight="1">
      <c r="K2577" s="15"/>
    </row>
    <row r="2578" spans="11:11" ht="12" customHeight="1">
      <c r="K2578" s="15"/>
    </row>
    <row r="2579" spans="11:11" ht="12" customHeight="1">
      <c r="K2579" s="15"/>
    </row>
    <row r="2580" spans="11:11" ht="12" customHeight="1">
      <c r="K2580" s="15"/>
    </row>
    <row r="2581" spans="11:11" ht="12" customHeight="1">
      <c r="K2581" s="15"/>
    </row>
    <row r="2582" spans="11:11" ht="12" customHeight="1">
      <c r="K2582" s="15"/>
    </row>
    <row r="2583" spans="11:11" ht="12" customHeight="1">
      <c r="K2583" s="15"/>
    </row>
    <row r="2584" spans="11:11" ht="12" customHeight="1">
      <c r="K2584" s="15"/>
    </row>
    <row r="2585" spans="11:11" ht="12" customHeight="1">
      <c r="K2585" s="15"/>
    </row>
    <row r="2586" spans="11:11" ht="12" customHeight="1">
      <c r="K2586" s="15"/>
    </row>
    <row r="2587" spans="11:11" ht="12" customHeight="1">
      <c r="K2587" s="15"/>
    </row>
    <row r="2588" spans="11:11" ht="12" customHeight="1">
      <c r="K2588" s="15"/>
    </row>
    <row r="2589" spans="11:11" ht="12" customHeight="1">
      <c r="K2589" s="15"/>
    </row>
    <row r="2590" spans="11:11" ht="12" customHeight="1">
      <c r="K2590" s="15"/>
    </row>
    <row r="2591" spans="11:11" ht="12" customHeight="1">
      <c r="K2591" s="15"/>
    </row>
    <row r="2592" spans="11:11" ht="12" customHeight="1">
      <c r="K2592" s="15"/>
    </row>
    <row r="2593" spans="11:11" ht="12" customHeight="1">
      <c r="K2593" s="15"/>
    </row>
    <row r="2594" spans="11:11" ht="12" customHeight="1">
      <c r="K2594" s="15"/>
    </row>
    <row r="2595" spans="11:11" ht="12" customHeight="1">
      <c r="K2595" s="15"/>
    </row>
    <row r="2596" spans="11:11" ht="12" customHeight="1">
      <c r="K2596" s="15"/>
    </row>
    <row r="2597" spans="11:11" ht="12" customHeight="1">
      <c r="K2597" s="15"/>
    </row>
    <row r="2598" spans="11:11" ht="12" customHeight="1">
      <c r="K2598" s="15"/>
    </row>
    <row r="2599" spans="11:11" ht="12" customHeight="1">
      <c r="K2599" s="15"/>
    </row>
    <row r="2600" spans="11:11" ht="12" customHeight="1">
      <c r="K2600" s="15"/>
    </row>
    <row r="2601" spans="11:11" ht="12" customHeight="1">
      <c r="K2601" s="15"/>
    </row>
    <row r="2602" spans="11:11" ht="12" customHeight="1">
      <c r="K2602" s="15"/>
    </row>
    <row r="2603" spans="11:11" ht="12" customHeight="1">
      <c r="K2603" s="15"/>
    </row>
    <row r="2604" spans="11:11" ht="12" customHeight="1">
      <c r="K2604" s="15"/>
    </row>
    <row r="2605" spans="11:11" ht="12" customHeight="1">
      <c r="K2605" s="15"/>
    </row>
    <row r="2606" spans="11:11" ht="12" customHeight="1">
      <c r="K2606" s="15"/>
    </row>
    <row r="2607" spans="11:11" ht="12" customHeight="1">
      <c r="K2607" s="15"/>
    </row>
    <row r="2608" spans="11:11" ht="12" customHeight="1">
      <c r="K2608" s="15"/>
    </row>
    <row r="2609" spans="11:11" ht="12" customHeight="1">
      <c r="K2609" s="15"/>
    </row>
    <row r="2610" spans="11:11" ht="12" customHeight="1">
      <c r="K2610" s="15"/>
    </row>
    <row r="2611" spans="11:11" ht="12" customHeight="1">
      <c r="K2611" s="15"/>
    </row>
    <row r="2612" spans="11:11" ht="12" customHeight="1">
      <c r="K2612" s="15"/>
    </row>
    <row r="2613" spans="11:11" ht="12" customHeight="1">
      <c r="K2613" s="15"/>
    </row>
    <row r="2614" spans="11:11" ht="12" customHeight="1">
      <c r="K2614" s="15"/>
    </row>
    <row r="2615" spans="11:11" ht="12" customHeight="1">
      <c r="K2615" s="15"/>
    </row>
    <row r="2616" spans="11:11" ht="12" customHeight="1">
      <c r="K2616" s="15"/>
    </row>
    <row r="2617" spans="11:11" ht="12" customHeight="1">
      <c r="K2617" s="15"/>
    </row>
    <row r="2618" spans="11:11" ht="12" customHeight="1">
      <c r="K2618" s="15"/>
    </row>
    <row r="2619" spans="11:11" ht="12" customHeight="1">
      <c r="K2619" s="15"/>
    </row>
    <row r="2620" spans="11:11" ht="12" customHeight="1">
      <c r="K2620" s="15"/>
    </row>
    <row r="2621" spans="11:11" ht="12" customHeight="1">
      <c r="K2621" s="15"/>
    </row>
    <row r="2622" spans="11:11" ht="12" customHeight="1">
      <c r="K2622" s="15"/>
    </row>
    <row r="2623" spans="11:11" ht="12" customHeight="1">
      <c r="K2623" s="15"/>
    </row>
    <row r="2624" spans="11:11" ht="12" customHeight="1">
      <c r="K2624" s="15"/>
    </row>
    <row r="2625" spans="11:11" ht="12" customHeight="1">
      <c r="K2625" s="15"/>
    </row>
    <row r="2626" spans="11:11" ht="12" customHeight="1">
      <c r="K2626" s="15"/>
    </row>
    <row r="2627" spans="11:11" ht="12" customHeight="1">
      <c r="K2627" s="15"/>
    </row>
    <row r="2628" spans="11:11" ht="12" customHeight="1">
      <c r="K2628" s="15"/>
    </row>
    <row r="2629" spans="11:11" ht="12" customHeight="1">
      <c r="K2629" s="15"/>
    </row>
    <row r="2630" spans="11:11" ht="12" customHeight="1">
      <c r="K2630" s="15"/>
    </row>
    <row r="2631" spans="11:11" ht="12" customHeight="1">
      <c r="K2631" s="15"/>
    </row>
    <row r="2632" spans="11:11" ht="12" customHeight="1">
      <c r="K2632" s="15"/>
    </row>
    <row r="2633" spans="11:11" ht="12" customHeight="1">
      <c r="K2633" s="15"/>
    </row>
    <row r="2634" spans="11:11" ht="12" customHeight="1">
      <c r="K2634" s="15"/>
    </row>
    <row r="2635" spans="11:11" ht="12" customHeight="1">
      <c r="K2635" s="15"/>
    </row>
    <row r="2636" spans="11:11" ht="12" customHeight="1">
      <c r="K2636" s="15"/>
    </row>
    <row r="2637" spans="11:11" ht="12" customHeight="1">
      <c r="K2637" s="15"/>
    </row>
    <row r="2638" spans="11:11" ht="12" customHeight="1">
      <c r="K2638" s="15"/>
    </row>
    <row r="2639" spans="11:11" ht="12" customHeight="1">
      <c r="K2639" s="15"/>
    </row>
    <row r="2640" spans="11:11" ht="12" customHeight="1">
      <c r="K2640" s="15"/>
    </row>
    <row r="2641" spans="11:11" ht="12" customHeight="1">
      <c r="K2641" s="15"/>
    </row>
    <row r="2642" spans="11:11" ht="12" customHeight="1">
      <c r="K2642" s="15"/>
    </row>
    <row r="2643" spans="11:11" ht="12" customHeight="1">
      <c r="K2643" s="15"/>
    </row>
    <row r="2644" spans="11:11" ht="12" customHeight="1">
      <c r="K2644" s="15"/>
    </row>
    <row r="2645" spans="11:11" ht="12" customHeight="1">
      <c r="K2645" s="15"/>
    </row>
    <row r="2646" spans="11:11" ht="12" customHeight="1">
      <c r="K2646" s="15"/>
    </row>
    <row r="2647" spans="11:11" ht="12" customHeight="1">
      <c r="K2647" s="15"/>
    </row>
    <row r="2648" spans="11:11" ht="12" customHeight="1">
      <c r="K2648" s="15"/>
    </row>
    <row r="2649" spans="11:11" ht="12" customHeight="1">
      <c r="K2649" s="15"/>
    </row>
    <row r="2650" spans="11:11" ht="12" customHeight="1">
      <c r="K2650" s="15"/>
    </row>
    <row r="2651" spans="11:11" ht="12" customHeight="1">
      <c r="K2651" s="15"/>
    </row>
    <row r="2652" spans="11:11" ht="12" customHeight="1">
      <c r="K2652" s="15"/>
    </row>
    <row r="2653" spans="11:11" ht="12" customHeight="1">
      <c r="K2653" s="15"/>
    </row>
    <row r="2654" spans="11:11" ht="12" customHeight="1">
      <c r="K2654" s="15"/>
    </row>
    <row r="2655" spans="11:11" ht="12" customHeight="1">
      <c r="K2655" s="15"/>
    </row>
    <row r="2656" spans="11:11" ht="12" customHeight="1">
      <c r="K2656" s="15"/>
    </row>
    <row r="2657" spans="11:11" ht="12" customHeight="1">
      <c r="K2657" s="15"/>
    </row>
    <row r="2658" spans="11:11" ht="12" customHeight="1">
      <c r="K2658" s="15"/>
    </row>
    <row r="2659" spans="11:11" ht="12" customHeight="1">
      <c r="K2659" s="15"/>
    </row>
    <row r="2660" spans="11:11" ht="12" customHeight="1">
      <c r="K2660" s="15"/>
    </row>
    <row r="2661" spans="11:11" ht="12" customHeight="1">
      <c r="K2661" s="15"/>
    </row>
    <row r="2662" spans="11:11" ht="12" customHeight="1">
      <c r="K2662" s="15"/>
    </row>
    <row r="2663" spans="11:11" ht="12" customHeight="1">
      <c r="K2663" s="15"/>
    </row>
    <row r="2664" spans="11:11" ht="12" customHeight="1">
      <c r="K2664" s="15"/>
    </row>
    <row r="2665" spans="11:11" ht="12" customHeight="1">
      <c r="K2665" s="15"/>
    </row>
    <row r="2666" spans="11:11" ht="12" customHeight="1">
      <c r="K2666" s="15"/>
    </row>
    <row r="2667" spans="11:11" ht="12" customHeight="1">
      <c r="K2667" s="15"/>
    </row>
    <row r="2668" spans="11:11" ht="12" customHeight="1">
      <c r="K2668" s="15"/>
    </row>
    <row r="2669" spans="11:11" ht="12" customHeight="1">
      <c r="K2669" s="15"/>
    </row>
    <row r="2670" spans="11:11" ht="12" customHeight="1">
      <c r="K2670" s="15"/>
    </row>
    <row r="2671" spans="11:11" ht="12" customHeight="1">
      <c r="K2671" s="15"/>
    </row>
    <row r="2672" spans="11:11" ht="12" customHeight="1">
      <c r="K2672" s="15"/>
    </row>
    <row r="2673" spans="11:11" ht="12" customHeight="1">
      <c r="K2673" s="15"/>
    </row>
    <row r="2674" spans="11:11" ht="12" customHeight="1">
      <c r="K2674" s="15"/>
    </row>
    <row r="2675" spans="11:11" ht="12" customHeight="1">
      <c r="K2675" s="15"/>
    </row>
    <row r="2676" spans="11:11" ht="12" customHeight="1">
      <c r="K2676" s="15"/>
    </row>
    <row r="2677" spans="11:11" ht="12" customHeight="1">
      <c r="K2677" s="15"/>
    </row>
    <row r="2678" spans="11:11" ht="12" customHeight="1">
      <c r="K2678" s="15"/>
    </row>
    <row r="2679" spans="11:11" ht="12" customHeight="1">
      <c r="K2679" s="15"/>
    </row>
    <row r="2680" spans="11:11" ht="12" customHeight="1">
      <c r="K2680" s="15"/>
    </row>
    <row r="2681" spans="11:11" ht="12" customHeight="1">
      <c r="K2681" s="15"/>
    </row>
    <row r="2682" spans="11:11" ht="12" customHeight="1">
      <c r="K2682" s="15"/>
    </row>
    <row r="2683" spans="11:11" ht="12" customHeight="1">
      <c r="K2683" s="15"/>
    </row>
    <row r="2684" spans="11:11" ht="12" customHeight="1">
      <c r="K2684" s="15"/>
    </row>
    <row r="2685" spans="11:11" ht="12" customHeight="1">
      <c r="K2685" s="15"/>
    </row>
    <row r="2686" spans="11:11" ht="12" customHeight="1">
      <c r="K2686" s="15"/>
    </row>
    <row r="2687" spans="11:11" ht="12" customHeight="1">
      <c r="K2687" s="15"/>
    </row>
    <row r="2688" spans="11:11" ht="12" customHeight="1">
      <c r="K2688" s="15"/>
    </row>
    <row r="2689" spans="11:11" ht="12" customHeight="1">
      <c r="K2689" s="15"/>
    </row>
    <row r="2690" spans="11:11" ht="12" customHeight="1">
      <c r="K2690" s="15"/>
    </row>
    <row r="2691" spans="11:11" ht="12" customHeight="1">
      <c r="K2691" s="15"/>
    </row>
    <row r="2692" spans="11:11" ht="12" customHeight="1">
      <c r="K2692" s="15"/>
    </row>
    <row r="2693" spans="11:11" ht="12" customHeight="1">
      <c r="K2693" s="15"/>
    </row>
    <row r="2694" spans="11:11" ht="12" customHeight="1">
      <c r="K2694" s="15"/>
    </row>
    <row r="2695" spans="11:11" ht="12" customHeight="1">
      <c r="K2695" s="15"/>
    </row>
    <row r="2696" spans="11:11" ht="12" customHeight="1">
      <c r="K2696" s="15"/>
    </row>
    <row r="2697" spans="11:11" ht="12" customHeight="1">
      <c r="K2697" s="15"/>
    </row>
    <row r="2698" spans="11:11" ht="12" customHeight="1">
      <c r="K2698" s="15"/>
    </row>
    <row r="2699" spans="11:11" ht="12" customHeight="1">
      <c r="K2699" s="15"/>
    </row>
    <row r="2700" spans="11:11" ht="12" customHeight="1">
      <c r="K2700" s="15"/>
    </row>
    <row r="2701" spans="11:11" ht="12" customHeight="1">
      <c r="K2701" s="15"/>
    </row>
    <row r="2702" spans="11:11" ht="12" customHeight="1">
      <c r="K2702" s="15"/>
    </row>
    <row r="2703" spans="11:11" ht="12" customHeight="1">
      <c r="K2703" s="15"/>
    </row>
    <row r="2704" spans="11:11" ht="12" customHeight="1">
      <c r="K2704" s="15"/>
    </row>
    <row r="2705" spans="11:11" ht="12" customHeight="1">
      <c r="K2705" s="15"/>
    </row>
    <row r="2706" spans="11:11" ht="12" customHeight="1">
      <c r="K2706" s="15"/>
    </row>
    <row r="2707" spans="11:11" ht="12" customHeight="1">
      <c r="K2707" s="15"/>
    </row>
    <row r="2708" spans="11:11" ht="12" customHeight="1">
      <c r="K2708" s="15"/>
    </row>
    <row r="2709" spans="11:11" ht="12" customHeight="1">
      <c r="K2709" s="15"/>
    </row>
    <row r="2710" spans="11:11" ht="12" customHeight="1">
      <c r="K2710" s="15"/>
    </row>
    <row r="2711" spans="11:11" ht="12" customHeight="1">
      <c r="K2711" s="15"/>
    </row>
    <row r="2712" spans="11:11" ht="12" customHeight="1">
      <c r="K2712" s="15"/>
    </row>
    <row r="2713" spans="11:11" ht="12" customHeight="1">
      <c r="K2713" s="15"/>
    </row>
    <row r="2714" spans="11:11" ht="12" customHeight="1">
      <c r="K2714" s="15"/>
    </row>
    <row r="2715" spans="11:11" ht="12" customHeight="1">
      <c r="K2715" s="15"/>
    </row>
    <row r="2716" spans="11:11" ht="12" customHeight="1">
      <c r="K2716" s="15"/>
    </row>
    <row r="2717" spans="11:11" ht="12" customHeight="1">
      <c r="K2717" s="15"/>
    </row>
    <row r="2718" spans="11:11" ht="12" customHeight="1">
      <c r="K2718" s="15"/>
    </row>
    <row r="2719" spans="11:11" ht="12" customHeight="1">
      <c r="K2719" s="15"/>
    </row>
    <row r="2720" spans="11:11" ht="12" customHeight="1">
      <c r="K2720" s="15"/>
    </row>
    <row r="2721" spans="11:11" ht="12" customHeight="1">
      <c r="K2721" s="15"/>
    </row>
    <row r="2722" spans="11:11" ht="12" customHeight="1">
      <c r="K2722" s="15"/>
    </row>
    <row r="2723" spans="11:11" ht="12" customHeight="1">
      <c r="K2723" s="15"/>
    </row>
    <row r="2724" spans="11:11" ht="12" customHeight="1">
      <c r="K2724" s="15"/>
    </row>
    <row r="2725" spans="11:11" ht="12" customHeight="1">
      <c r="K2725" s="15"/>
    </row>
    <row r="2726" spans="11:11" ht="12" customHeight="1">
      <c r="K2726" s="15"/>
    </row>
    <row r="2727" spans="11:11" ht="12" customHeight="1">
      <c r="K2727" s="15"/>
    </row>
    <row r="2728" spans="11:11" ht="12" customHeight="1">
      <c r="K2728" s="15"/>
    </row>
    <row r="2729" spans="11:11" ht="12" customHeight="1">
      <c r="K2729" s="15"/>
    </row>
    <row r="2730" spans="11:11" ht="12" customHeight="1">
      <c r="K2730" s="15"/>
    </row>
    <row r="2731" spans="11:11" ht="12" customHeight="1">
      <c r="K2731" s="15"/>
    </row>
    <row r="2732" spans="11:11" ht="12" customHeight="1">
      <c r="K2732" s="15"/>
    </row>
    <row r="2733" spans="11:11" ht="12" customHeight="1">
      <c r="K2733" s="15"/>
    </row>
    <row r="2734" spans="11:11" ht="12" customHeight="1">
      <c r="K2734" s="15"/>
    </row>
    <row r="2735" spans="11:11" ht="12" customHeight="1">
      <c r="K2735" s="15"/>
    </row>
    <row r="2736" spans="11:11" ht="12" customHeight="1">
      <c r="K2736" s="15"/>
    </row>
    <row r="2737" spans="11:11" ht="12" customHeight="1">
      <c r="K2737" s="15"/>
    </row>
    <row r="2738" spans="11:11" ht="12" customHeight="1">
      <c r="K2738" s="15"/>
    </row>
    <row r="2739" spans="11:11" ht="12" customHeight="1">
      <c r="K2739" s="15"/>
    </row>
    <row r="2740" spans="11:11" ht="12" customHeight="1">
      <c r="K2740" s="15"/>
    </row>
    <row r="2741" spans="11:11" ht="12" customHeight="1">
      <c r="K2741" s="15"/>
    </row>
    <row r="2742" spans="11:11" ht="12" customHeight="1">
      <c r="K2742" s="15"/>
    </row>
    <row r="2743" spans="11:11" ht="12" customHeight="1">
      <c r="K2743" s="15"/>
    </row>
    <row r="2744" spans="11:11" ht="12" customHeight="1">
      <c r="K2744" s="15"/>
    </row>
    <row r="2745" spans="11:11" ht="12" customHeight="1">
      <c r="K2745" s="15"/>
    </row>
    <row r="2746" spans="11:11" ht="12" customHeight="1">
      <c r="K2746" s="15"/>
    </row>
    <row r="2747" spans="11:11" ht="12" customHeight="1">
      <c r="K2747" s="15"/>
    </row>
    <row r="2748" spans="11:11" ht="12" customHeight="1">
      <c r="K2748" s="15"/>
    </row>
    <row r="2749" spans="11:11" ht="12" customHeight="1">
      <c r="K2749" s="15"/>
    </row>
    <row r="2750" spans="11:11" ht="12" customHeight="1">
      <c r="K2750" s="15"/>
    </row>
    <row r="2751" spans="11:11" ht="12" customHeight="1">
      <c r="K2751" s="15"/>
    </row>
    <row r="2752" spans="11:11" ht="12" customHeight="1">
      <c r="K2752" s="15"/>
    </row>
    <row r="2753" spans="11:11" ht="12" customHeight="1">
      <c r="K2753" s="15"/>
    </row>
    <row r="2754" spans="11:11" ht="12" customHeight="1">
      <c r="K2754" s="15"/>
    </row>
    <row r="2755" spans="11:11" ht="12" customHeight="1">
      <c r="K2755" s="15"/>
    </row>
    <row r="2756" spans="11:11" ht="12" customHeight="1">
      <c r="K2756" s="15"/>
    </row>
    <row r="2757" spans="11:11" ht="12" customHeight="1">
      <c r="K2757" s="15"/>
    </row>
    <row r="2758" spans="11:11" ht="12" customHeight="1">
      <c r="K2758" s="15"/>
    </row>
    <row r="2759" spans="11:11" ht="12" customHeight="1">
      <c r="K2759" s="15"/>
    </row>
    <row r="2760" spans="11:11" ht="12" customHeight="1">
      <c r="K2760" s="15"/>
    </row>
    <row r="2761" spans="11:11" ht="12" customHeight="1">
      <c r="K2761" s="15"/>
    </row>
    <row r="2762" spans="11:11" ht="12" customHeight="1">
      <c r="K2762" s="15"/>
    </row>
    <row r="2763" spans="11:11" ht="12" customHeight="1">
      <c r="K2763" s="15"/>
    </row>
    <row r="2764" spans="11:11" ht="12" customHeight="1">
      <c r="K2764" s="15"/>
    </row>
    <row r="2765" spans="11:11" ht="12" customHeight="1">
      <c r="K2765" s="15"/>
    </row>
    <row r="2766" spans="11:11" ht="12" customHeight="1">
      <c r="K2766" s="15"/>
    </row>
    <row r="2767" spans="11:11" ht="12" customHeight="1">
      <c r="K2767" s="15"/>
    </row>
    <row r="2768" spans="11:11" ht="12" customHeight="1">
      <c r="K2768" s="15"/>
    </row>
    <row r="2769" spans="11:11" ht="12" customHeight="1">
      <c r="K2769" s="15"/>
    </row>
    <row r="2770" spans="11:11" ht="12" customHeight="1">
      <c r="K2770" s="15"/>
    </row>
    <row r="2771" spans="11:11" ht="12" customHeight="1">
      <c r="K2771" s="15"/>
    </row>
    <row r="2772" spans="11:11" ht="12" customHeight="1">
      <c r="K2772" s="15"/>
    </row>
    <row r="2773" spans="11:11" ht="12" customHeight="1">
      <c r="K2773" s="15"/>
    </row>
    <row r="2774" spans="11:11" ht="12" customHeight="1">
      <c r="K2774" s="15"/>
    </row>
    <row r="2775" spans="11:11" ht="12" customHeight="1">
      <c r="K2775" s="15"/>
    </row>
    <row r="2776" spans="11:11" ht="12" customHeight="1">
      <c r="K2776" s="15"/>
    </row>
    <row r="2777" spans="11:11" ht="12" customHeight="1">
      <c r="K2777" s="15"/>
    </row>
    <row r="2778" spans="11:11" ht="12" customHeight="1">
      <c r="K2778" s="15"/>
    </row>
    <row r="2779" spans="11:11" ht="12" customHeight="1">
      <c r="K2779" s="15"/>
    </row>
    <row r="2780" spans="11:11" ht="12" customHeight="1">
      <c r="K2780" s="15"/>
    </row>
    <row r="2781" spans="11:11" ht="12" customHeight="1">
      <c r="K2781" s="15"/>
    </row>
    <row r="2782" spans="11:11" ht="12" customHeight="1">
      <c r="K2782" s="15"/>
    </row>
    <row r="2783" spans="11:11" ht="12" customHeight="1">
      <c r="K2783" s="15"/>
    </row>
    <row r="2784" spans="11:11" ht="12" customHeight="1">
      <c r="K2784" s="15"/>
    </row>
    <row r="2785" spans="11:11" ht="12" customHeight="1">
      <c r="K2785" s="15"/>
    </row>
    <row r="2786" spans="11:11" ht="12" customHeight="1">
      <c r="K2786" s="15"/>
    </row>
    <row r="2787" spans="11:11" ht="12" customHeight="1">
      <c r="K2787" s="15"/>
    </row>
    <row r="2788" spans="11:11" ht="12" customHeight="1">
      <c r="K2788" s="15"/>
    </row>
    <row r="2789" spans="11:11" ht="12" customHeight="1">
      <c r="K2789" s="15"/>
    </row>
    <row r="2790" spans="11:11" ht="12" customHeight="1">
      <c r="K2790" s="15"/>
    </row>
    <row r="2791" spans="11:11" ht="12" customHeight="1">
      <c r="K2791" s="15"/>
    </row>
    <row r="2792" spans="11:11" ht="12" customHeight="1">
      <c r="K2792" s="15"/>
    </row>
    <row r="2793" spans="11:11" ht="12" customHeight="1">
      <c r="K2793" s="15"/>
    </row>
    <row r="2794" spans="11:11" ht="12" customHeight="1">
      <c r="K2794" s="15"/>
    </row>
    <row r="2795" spans="11:11" ht="12" customHeight="1">
      <c r="K2795" s="15"/>
    </row>
    <row r="2796" spans="11:11" ht="12" customHeight="1">
      <c r="K2796" s="15"/>
    </row>
    <row r="2797" spans="11:11" ht="12" customHeight="1">
      <c r="K2797" s="15"/>
    </row>
    <row r="2798" spans="11:11" ht="12" customHeight="1">
      <c r="K2798" s="15"/>
    </row>
    <row r="2799" spans="11:11" ht="12" customHeight="1">
      <c r="K2799" s="15"/>
    </row>
    <row r="2800" spans="11:11" ht="12" customHeight="1">
      <c r="K2800" s="15"/>
    </row>
    <row r="2801" spans="11:11" ht="12" customHeight="1">
      <c r="K2801" s="15"/>
    </row>
    <row r="2802" spans="11:11" ht="12" customHeight="1">
      <c r="K2802" s="15"/>
    </row>
    <row r="2803" spans="11:11" ht="12" customHeight="1">
      <c r="K2803" s="15"/>
    </row>
    <row r="2804" spans="11:11" ht="12" customHeight="1">
      <c r="K2804" s="15"/>
    </row>
    <row r="2805" spans="11:11" ht="12" customHeight="1">
      <c r="K2805" s="15"/>
    </row>
    <row r="2806" spans="11:11" ht="12" customHeight="1">
      <c r="K2806" s="15"/>
    </row>
    <row r="2807" spans="11:11" ht="12" customHeight="1">
      <c r="K2807" s="15"/>
    </row>
    <row r="2808" spans="11:11" ht="12" customHeight="1">
      <c r="K2808" s="15"/>
    </row>
    <row r="2809" spans="11:11" ht="12" customHeight="1">
      <c r="K2809" s="15"/>
    </row>
    <row r="2810" spans="11:11" ht="12" customHeight="1">
      <c r="K2810" s="15"/>
    </row>
    <row r="2811" spans="11:11" ht="12" customHeight="1">
      <c r="K2811" s="15"/>
    </row>
    <row r="2812" spans="11:11" ht="12" customHeight="1">
      <c r="K2812" s="15"/>
    </row>
    <row r="2813" spans="11:11" ht="12" customHeight="1">
      <c r="K2813" s="15"/>
    </row>
    <row r="2814" spans="11:11" ht="12" customHeight="1">
      <c r="K2814" s="15"/>
    </row>
    <row r="2815" spans="11:11" ht="12" customHeight="1">
      <c r="K2815" s="15"/>
    </row>
    <row r="2816" spans="11:11" ht="12" customHeight="1">
      <c r="K2816" s="15"/>
    </row>
    <row r="2817" spans="11:11" ht="12" customHeight="1">
      <c r="K2817" s="15"/>
    </row>
    <row r="2818" spans="11:11" ht="12" customHeight="1">
      <c r="K2818" s="15"/>
    </row>
    <row r="2819" spans="11:11" ht="12" customHeight="1">
      <c r="K2819" s="15"/>
    </row>
    <row r="2820" spans="11:11" ht="12" customHeight="1">
      <c r="K2820" s="15"/>
    </row>
    <row r="2821" spans="11:11" ht="12" customHeight="1">
      <c r="K2821" s="15"/>
    </row>
    <row r="2822" spans="11:11" ht="12" customHeight="1">
      <c r="K2822" s="15"/>
    </row>
    <row r="2823" spans="11:11" ht="12" customHeight="1">
      <c r="K2823" s="15"/>
    </row>
    <row r="2824" spans="11:11" ht="12" customHeight="1">
      <c r="K2824" s="15"/>
    </row>
    <row r="2825" spans="11:11" ht="12" customHeight="1">
      <c r="K2825" s="15"/>
    </row>
    <row r="2826" spans="11:11" ht="12" customHeight="1">
      <c r="K2826" s="15"/>
    </row>
    <row r="2827" spans="11:11" ht="12" customHeight="1">
      <c r="K2827" s="15"/>
    </row>
    <row r="2828" spans="11:11" ht="12" customHeight="1">
      <c r="K2828" s="15"/>
    </row>
    <row r="2829" spans="11:11" ht="12" customHeight="1">
      <c r="K2829" s="15"/>
    </row>
    <row r="2830" spans="11:11" ht="12" customHeight="1">
      <c r="K2830" s="15"/>
    </row>
    <row r="2831" spans="11:11" ht="12" customHeight="1">
      <c r="K2831" s="15"/>
    </row>
    <row r="2832" spans="11:11" ht="12" customHeight="1">
      <c r="K2832" s="15"/>
    </row>
    <row r="2833" spans="11:11" ht="12" customHeight="1">
      <c r="K2833" s="15"/>
    </row>
    <row r="2834" spans="11:11" ht="12" customHeight="1">
      <c r="K2834" s="15"/>
    </row>
    <row r="2835" spans="11:11" ht="12" customHeight="1">
      <c r="K2835" s="15"/>
    </row>
    <row r="2836" spans="11:11" ht="12" customHeight="1">
      <c r="K2836" s="15"/>
    </row>
    <row r="2837" spans="11:11" ht="12" customHeight="1">
      <c r="K2837" s="15"/>
    </row>
    <row r="2838" spans="11:11" ht="12" customHeight="1">
      <c r="K2838" s="15"/>
    </row>
    <row r="2839" spans="11:11" ht="12" customHeight="1">
      <c r="K2839" s="15"/>
    </row>
    <row r="2840" spans="11:11" ht="12" customHeight="1">
      <c r="K2840" s="15"/>
    </row>
    <row r="2841" spans="11:11" ht="12" customHeight="1">
      <c r="K2841" s="15"/>
    </row>
    <row r="2842" spans="11:11" ht="12" customHeight="1">
      <c r="K2842" s="15"/>
    </row>
    <row r="2843" spans="11:11" ht="12" customHeight="1">
      <c r="K2843" s="15"/>
    </row>
    <row r="2844" spans="11:11" ht="12" customHeight="1">
      <c r="K2844" s="15"/>
    </row>
    <row r="2845" spans="11:11" ht="12" customHeight="1">
      <c r="K2845" s="15"/>
    </row>
    <row r="2846" spans="11:11" ht="12" customHeight="1">
      <c r="K2846" s="15"/>
    </row>
    <row r="2847" spans="11:11" ht="12" customHeight="1">
      <c r="K2847" s="15"/>
    </row>
    <row r="2848" spans="11:11" ht="12" customHeight="1">
      <c r="K2848" s="15"/>
    </row>
    <row r="2849" spans="11:11" ht="12" customHeight="1">
      <c r="K2849" s="15"/>
    </row>
    <row r="2850" spans="11:11" ht="12" customHeight="1">
      <c r="K2850" s="15"/>
    </row>
    <row r="2851" spans="11:11" ht="12" customHeight="1">
      <c r="K2851" s="15"/>
    </row>
    <row r="2852" spans="11:11" ht="12" customHeight="1">
      <c r="K2852" s="15"/>
    </row>
    <row r="2853" spans="11:11" ht="12" customHeight="1">
      <c r="K2853" s="15"/>
    </row>
    <row r="2854" spans="11:11" ht="12" customHeight="1">
      <c r="K2854" s="15"/>
    </row>
    <row r="2855" spans="11:11" ht="12" customHeight="1">
      <c r="K2855" s="15"/>
    </row>
    <row r="2856" spans="11:11" ht="12" customHeight="1">
      <c r="K2856" s="15"/>
    </row>
    <row r="2857" spans="11:11" ht="12" customHeight="1">
      <c r="K2857" s="15"/>
    </row>
    <row r="2858" spans="11:11" ht="12" customHeight="1">
      <c r="K2858" s="15"/>
    </row>
    <row r="2859" spans="11:11" ht="12" customHeight="1">
      <c r="K2859" s="15"/>
    </row>
    <row r="2860" spans="11:11" ht="12" customHeight="1">
      <c r="K2860" s="15"/>
    </row>
    <row r="2861" spans="11:11" ht="12" customHeight="1">
      <c r="K2861" s="15"/>
    </row>
    <row r="2862" spans="11:11" ht="12" customHeight="1">
      <c r="K2862" s="15"/>
    </row>
    <row r="2863" spans="11:11" ht="12" customHeight="1">
      <c r="K2863" s="15"/>
    </row>
    <row r="2864" spans="11:11" ht="12" customHeight="1">
      <c r="K2864" s="15"/>
    </row>
    <row r="2865" spans="11:11" ht="12" customHeight="1">
      <c r="K2865" s="15"/>
    </row>
    <row r="2866" spans="11:11" ht="12" customHeight="1">
      <c r="K2866" s="15"/>
    </row>
    <row r="2867" spans="11:11" ht="12" customHeight="1">
      <c r="K2867" s="15"/>
    </row>
    <row r="2868" spans="11:11" ht="12" customHeight="1">
      <c r="K2868" s="15"/>
    </row>
    <row r="2869" spans="11:11" ht="12" customHeight="1">
      <c r="K2869" s="15"/>
    </row>
    <row r="2870" spans="11:11" ht="12" customHeight="1">
      <c r="K2870" s="15"/>
    </row>
    <row r="2871" spans="11:11" ht="12" customHeight="1">
      <c r="K2871" s="15"/>
    </row>
    <row r="2872" spans="11:11" ht="12" customHeight="1">
      <c r="K2872" s="15"/>
    </row>
    <row r="2873" spans="11:11" ht="12" customHeight="1">
      <c r="K2873" s="15"/>
    </row>
    <row r="2874" spans="11:11" ht="12" customHeight="1">
      <c r="K2874" s="15"/>
    </row>
    <row r="2875" spans="11:11" ht="12" customHeight="1">
      <c r="K2875" s="15"/>
    </row>
    <row r="2876" spans="11:11" ht="12" customHeight="1">
      <c r="K2876" s="15"/>
    </row>
    <row r="2877" spans="11:11" ht="12" customHeight="1">
      <c r="K2877" s="15"/>
    </row>
    <row r="2878" spans="11:11" ht="12" customHeight="1">
      <c r="K2878" s="15"/>
    </row>
    <row r="2879" spans="11:11" ht="12" customHeight="1">
      <c r="K2879" s="15"/>
    </row>
    <row r="2880" spans="11:11" ht="12" customHeight="1">
      <c r="K2880" s="15"/>
    </row>
    <row r="2881" spans="11:11" ht="12" customHeight="1">
      <c r="K2881" s="15"/>
    </row>
    <row r="2882" spans="11:11" ht="12" customHeight="1">
      <c r="K2882" s="15"/>
    </row>
    <row r="2883" spans="11:11" ht="12" customHeight="1">
      <c r="K2883" s="15"/>
    </row>
    <row r="2884" spans="11:11" ht="12" customHeight="1">
      <c r="K2884" s="15"/>
    </row>
    <row r="2885" spans="11:11" ht="12" customHeight="1">
      <c r="K2885" s="15"/>
    </row>
    <row r="2886" spans="11:11" ht="12" customHeight="1">
      <c r="K2886" s="15"/>
    </row>
    <row r="2887" spans="11:11" ht="12" customHeight="1">
      <c r="K2887" s="15"/>
    </row>
    <row r="2888" spans="11:11" ht="12" customHeight="1">
      <c r="K2888" s="15"/>
    </row>
    <row r="2889" spans="11:11" ht="12" customHeight="1">
      <c r="K2889" s="15"/>
    </row>
    <row r="2890" spans="11:11" ht="12" customHeight="1">
      <c r="K2890" s="15"/>
    </row>
    <row r="2891" spans="11:11" ht="12" customHeight="1">
      <c r="K2891" s="15"/>
    </row>
    <row r="2892" spans="11:11" ht="12" customHeight="1">
      <c r="K2892" s="15"/>
    </row>
    <row r="2893" spans="11:11" ht="12" customHeight="1">
      <c r="K2893" s="15"/>
    </row>
    <row r="2894" spans="11:11" ht="12" customHeight="1">
      <c r="K2894" s="15"/>
    </row>
    <row r="2895" spans="11:11" ht="12" customHeight="1">
      <c r="K2895" s="15"/>
    </row>
    <row r="2896" spans="11:11" ht="12" customHeight="1">
      <c r="K2896" s="15"/>
    </row>
    <row r="2897" spans="11:11" ht="12" customHeight="1">
      <c r="K2897" s="15"/>
    </row>
    <row r="2898" spans="11:11" ht="12" customHeight="1">
      <c r="K2898" s="15"/>
    </row>
    <row r="2899" spans="11:11" ht="12" customHeight="1">
      <c r="K2899" s="15"/>
    </row>
    <row r="2900" spans="11:11" ht="12" customHeight="1">
      <c r="K2900" s="15"/>
    </row>
    <row r="2901" spans="11:11" ht="12" customHeight="1">
      <c r="K2901" s="15"/>
    </row>
    <row r="2902" spans="11:11" ht="12" customHeight="1">
      <c r="K2902" s="15"/>
    </row>
    <row r="2903" spans="11:11" ht="12" customHeight="1">
      <c r="K2903" s="15"/>
    </row>
    <row r="2904" spans="11:11" ht="12" customHeight="1">
      <c r="K2904" s="15"/>
    </row>
    <row r="2905" spans="11:11" ht="12" customHeight="1">
      <c r="K2905" s="15"/>
    </row>
    <row r="2906" spans="11:11" ht="12" customHeight="1">
      <c r="K2906" s="15"/>
    </row>
    <row r="2907" spans="11:11" ht="12" customHeight="1">
      <c r="K2907" s="15"/>
    </row>
    <row r="2908" spans="11:11" ht="12" customHeight="1">
      <c r="K2908" s="15"/>
    </row>
    <row r="2909" spans="11:11" ht="12" customHeight="1">
      <c r="K2909" s="15"/>
    </row>
    <row r="2910" spans="11:11" ht="12" customHeight="1">
      <c r="K2910" s="15"/>
    </row>
    <row r="2911" spans="11:11" ht="12" customHeight="1">
      <c r="K2911" s="15"/>
    </row>
    <row r="2912" spans="11:11" ht="12" customHeight="1">
      <c r="K2912" s="15"/>
    </row>
    <row r="2913" spans="11:11" ht="12" customHeight="1">
      <c r="K2913" s="15"/>
    </row>
    <row r="2914" spans="11:11" ht="12" customHeight="1">
      <c r="K2914" s="15"/>
    </row>
    <row r="2915" spans="11:11" ht="12" customHeight="1">
      <c r="K2915" s="15"/>
    </row>
    <row r="2916" spans="11:11" ht="12" customHeight="1">
      <c r="K2916" s="15"/>
    </row>
    <row r="2917" spans="11:11" ht="12" customHeight="1">
      <c r="K2917" s="15"/>
    </row>
    <row r="2918" spans="11:11" ht="12" customHeight="1">
      <c r="K2918" s="15"/>
    </row>
    <row r="2919" spans="11:11" ht="12" customHeight="1">
      <c r="K2919" s="15"/>
    </row>
    <row r="2920" spans="11:11" ht="12" customHeight="1">
      <c r="K2920" s="15"/>
    </row>
    <row r="2921" spans="11:11" ht="12" customHeight="1">
      <c r="K2921" s="15"/>
    </row>
    <row r="2922" spans="11:11" ht="12" customHeight="1">
      <c r="K2922" s="15"/>
    </row>
    <row r="2923" spans="11:11" ht="12" customHeight="1">
      <c r="K2923" s="15"/>
    </row>
    <row r="2924" spans="11:11" ht="12" customHeight="1">
      <c r="K2924" s="15"/>
    </row>
    <row r="2925" spans="11:11" ht="12" customHeight="1">
      <c r="K2925" s="15"/>
    </row>
    <row r="2926" spans="11:11" ht="12" customHeight="1">
      <c r="K2926" s="15"/>
    </row>
    <row r="2927" spans="11:11" ht="12" customHeight="1">
      <c r="K2927" s="15"/>
    </row>
    <row r="2928" spans="11:11" ht="12" customHeight="1">
      <c r="K2928" s="15"/>
    </row>
    <row r="2929" spans="11:11" ht="12" customHeight="1">
      <c r="K2929" s="15"/>
    </row>
    <row r="2930" spans="11:11" ht="12" customHeight="1">
      <c r="K2930" s="15"/>
    </row>
    <row r="2931" spans="11:11" ht="12" customHeight="1">
      <c r="K2931" s="15"/>
    </row>
    <row r="2932" spans="11:11" ht="12" customHeight="1">
      <c r="K2932" s="15"/>
    </row>
    <row r="2933" spans="11:11" ht="12" customHeight="1">
      <c r="K2933" s="15"/>
    </row>
    <row r="2934" spans="11:11" ht="12" customHeight="1">
      <c r="K2934" s="15"/>
    </row>
    <row r="2935" spans="11:11" ht="12" customHeight="1">
      <c r="K2935" s="15"/>
    </row>
    <row r="2936" spans="11:11" ht="12" customHeight="1">
      <c r="K2936" s="15"/>
    </row>
    <row r="2937" spans="11:11" ht="12" customHeight="1">
      <c r="K2937" s="15"/>
    </row>
    <row r="2938" spans="11:11" ht="12" customHeight="1">
      <c r="K2938" s="15"/>
    </row>
    <row r="2939" spans="11:11" ht="12" customHeight="1">
      <c r="K2939" s="15"/>
    </row>
    <row r="2940" spans="11:11" ht="12" customHeight="1">
      <c r="K2940" s="15"/>
    </row>
    <row r="2941" spans="11:11" ht="12" customHeight="1">
      <c r="K2941" s="15"/>
    </row>
    <row r="2942" spans="11:11" ht="12" customHeight="1">
      <c r="K2942" s="15"/>
    </row>
    <row r="2943" spans="11:11" ht="12" customHeight="1">
      <c r="K2943" s="15"/>
    </row>
    <row r="2944" spans="11:11" ht="12" customHeight="1">
      <c r="K2944" s="15"/>
    </row>
    <row r="2945" spans="11:11" ht="12" customHeight="1">
      <c r="K2945" s="15"/>
    </row>
    <row r="2946" spans="11:11" ht="12" customHeight="1">
      <c r="K2946" s="15"/>
    </row>
    <row r="2947" spans="11:11" ht="12" customHeight="1">
      <c r="K2947" s="15"/>
    </row>
    <row r="2948" spans="11:11" ht="12" customHeight="1">
      <c r="K2948" s="15"/>
    </row>
    <row r="2949" spans="11:11" ht="12" customHeight="1">
      <c r="K2949" s="15"/>
    </row>
    <row r="2950" spans="11:11" ht="12" customHeight="1">
      <c r="K2950" s="15"/>
    </row>
    <row r="2951" spans="11:11" ht="12" customHeight="1">
      <c r="K2951" s="15"/>
    </row>
    <row r="2952" spans="11:11" ht="12" customHeight="1">
      <c r="K2952" s="15"/>
    </row>
    <row r="2953" spans="11:11" ht="12" customHeight="1">
      <c r="K2953" s="15"/>
    </row>
    <row r="2954" spans="11:11" ht="12" customHeight="1">
      <c r="K2954" s="15"/>
    </row>
    <row r="2955" spans="11:11" ht="12" customHeight="1">
      <c r="K2955" s="15"/>
    </row>
    <row r="2956" spans="11:11" ht="12" customHeight="1">
      <c r="K2956" s="15"/>
    </row>
    <row r="2957" spans="11:11" ht="12" customHeight="1">
      <c r="K2957" s="15"/>
    </row>
    <row r="2958" spans="11:11" ht="12" customHeight="1">
      <c r="K2958" s="15"/>
    </row>
    <row r="2959" spans="11:11" ht="12" customHeight="1">
      <c r="K2959" s="15"/>
    </row>
    <row r="2960" spans="11:11" ht="12" customHeight="1">
      <c r="K2960" s="15"/>
    </row>
    <row r="2961" spans="11:11" ht="12" customHeight="1">
      <c r="K2961" s="15"/>
    </row>
    <row r="2962" spans="11:11" ht="12" customHeight="1">
      <c r="K2962" s="15"/>
    </row>
    <row r="2963" spans="11:11" ht="12" customHeight="1">
      <c r="K2963" s="15"/>
    </row>
    <row r="2964" spans="11:11" ht="12" customHeight="1">
      <c r="K2964" s="15"/>
    </row>
    <row r="2965" spans="11:11" ht="12" customHeight="1">
      <c r="K2965" s="15"/>
    </row>
    <row r="2966" spans="11:11" ht="12" customHeight="1">
      <c r="K2966" s="15"/>
    </row>
    <row r="2967" spans="11:11" ht="12" customHeight="1">
      <c r="K2967" s="15"/>
    </row>
    <row r="2968" spans="11:11" ht="12" customHeight="1">
      <c r="K2968" s="15"/>
    </row>
    <row r="2969" spans="11:11" ht="12" customHeight="1">
      <c r="K2969" s="15"/>
    </row>
    <row r="2970" spans="11:11" ht="12" customHeight="1">
      <c r="K2970" s="15"/>
    </row>
    <row r="2971" spans="11:11" ht="12" customHeight="1">
      <c r="K2971" s="15"/>
    </row>
    <row r="2972" spans="11:11" ht="12" customHeight="1">
      <c r="K2972" s="15"/>
    </row>
    <row r="2973" spans="11:11" ht="12" customHeight="1">
      <c r="K2973" s="15"/>
    </row>
    <row r="2974" spans="11:11" ht="12" customHeight="1">
      <c r="K2974" s="15"/>
    </row>
    <row r="2975" spans="11:11" ht="12" customHeight="1">
      <c r="K2975" s="15"/>
    </row>
    <row r="2976" spans="11:11" ht="12" customHeight="1">
      <c r="K2976" s="15"/>
    </row>
    <row r="2977" spans="11:11" ht="12" customHeight="1">
      <c r="K2977" s="15"/>
    </row>
    <row r="2978" spans="11:11" ht="12" customHeight="1">
      <c r="K2978" s="15"/>
    </row>
    <row r="2979" spans="11:11" ht="12" customHeight="1">
      <c r="K2979" s="15"/>
    </row>
    <row r="2980" spans="11:11" ht="12" customHeight="1">
      <c r="K2980" s="15"/>
    </row>
    <row r="2981" spans="11:11" ht="12" customHeight="1">
      <c r="K2981" s="15"/>
    </row>
    <row r="2982" spans="11:11" ht="12" customHeight="1">
      <c r="K2982" s="15"/>
    </row>
    <row r="2983" spans="11:11" ht="12" customHeight="1">
      <c r="K2983" s="15"/>
    </row>
    <row r="2984" spans="11:11" ht="12" customHeight="1">
      <c r="K2984" s="15"/>
    </row>
    <row r="2985" spans="11:11" ht="12" customHeight="1">
      <c r="K2985" s="15"/>
    </row>
    <row r="2986" spans="11:11" ht="12" customHeight="1">
      <c r="K2986" s="15"/>
    </row>
    <row r="2987" spans="11:11" ht="12" customHeight="1">
      <c r="K2987" s="15"/>
    </row>
    <row r="2988" spans="11:11" ht="12" customHeight="1">
      <c r="K2988" s="15"/>
    </row>
    <row r="2989" spans="11:11" ht="12" customHeight="1">
      <c r="K2989" s="15"/>
    </row>
    <row r="2990" spans="11:11" ht="12" customHeight="1">
      <c r="K2990" s="15"/>
    </row>
    <row r="2991" spans="11:11" ht="12" customHeight="1">
      <c r="K2991" s="15"/>
    </row>
    <row r="2992" spans="11:11" ht="12" customHeight="1">
      <c r="K2992" s="15"/>
    </row>
    <row r="2993" spans="11:11" ht="12" customHeight="1">
      <c r="K2993" s="15"/>
    </row>
    <row r="2994" spans="11:11" ht="12" customHeight="1">
      <c r="K2994" s="15"/>
    </row>
    <row r="2995" spans="11:11" ht="12" customHeight="1">
      <c r="K2995" s="15"/>
    </row>
    <row r="2996" spans="11:11" ht="12" customHeight="1">
      <c r="K2996" s="15"/>
    </row>
    <row r="2997" spans="11:11" ht="12" customHeight="1">
      <c r="K2997" s="15"/>
    </row>
    <row r="2998" spans="11:11" ht="12" customHeight="1">
      <c r="K2998" s="15"/>
    </row>
    <row r="2999" spans="11:11" ht="12" customHeight="1">
      <c r="K2999" s="15"/>
    </row>
    <row r="3000" spans="11:11" ht="12" customHeight="1">
      <c r="K3000" s="15"/>
    </row>
    <row r="3001" spans="11:11" ht="12" customHeight="1">
      <c r="K3001" s="15"/>
    </row>
    <row r="3002" spans="11:11" ht="12" customHeight="1">
      <c r="K3002" s="15"/>
    </row>
    <row r="3003" spans="11:11" ht="12" customHeight="1">
      <c r="K3003" s="15"/>
    </row>
    <row r="3004" spans="11:11" ht="12" customHeight="1">
      <c r="K3004" s="15"/>
    </row>
    <row r="3005" spans="11:11" ht="12" customHeight="1">
      <c r="K3005" s="15"/>
    </row>
    <row r="3006" spans="11:11" ht="12" customHeight="1">
      <c r="K3006" s="15"/>
    </row>
    <row r="3007" spans="11:11" ht="12" customHeight="1">
      <c r="K3007" s="15"/>
    </row>
    <row r="3008" spans="11:11" ht="12" customHeight="1">
      <c r="K3008" s="15"/>
    </row>
    <row r="3009" spans="11:11" ht="12" customHeight="1">
      <c r="K3009" s="15"/>
    </row>
    <row r="3010" spans="11:11" ht="12" customHeight="1">
      <c r="K3010" s="15"/>
    </row>
    <row r="3011" spans="11:11" ht="12" customHeight="1">
      <c r="K3011" s="15"/>
    </row>
    <row r="3012" spans="11:11" ht="12" customHeight="1">
      <c r="K3012" s="15"/>
    </row>
    <row r="3013" spans="11:11" ht="12" customHeight="1">
      <c r="K3013" s="15"/>
    </row>
    <row r="3014" spans="11:11" ht="12" customHeight="1">
      <c r="K3014" s="15"/>
    </row>
    <row r="3015" spans="11:11" ht="12" customHeight="1">
      <c r="K3015" s="15"/>
    </row>
    <row r="3016" spans="11:11" ht="12" customHeight="1">
      <c r="K3016" s="15"/>
    </row>
    <row r="3017" spans="11:11" ht="12" customHeight="1">
      <c r="K3017" s="15"/>
    </row>
    <row r="3018" spans="11:11" ht="12" customHeight="1">
      <c r="K3018" s="15"/>
    </row>
    <row r="3019" spans="11:11" ht="12" customHeight="1">
      <c r="K3019" s="15"/>
    </row>
    <row r="3020" spans="11:11" ht="12" customHeight="1">
      <c r="K3020" s="15"/>
    </row>
    <row r="3021" spans="11:11" ht="12" customHeight="1">
      <c r="K3021" s="15"/>
    </row>
    <row r="3022" spans="11:11" ht="12" customHeight="1">
      <c r="K3022" s="15"/>
    </row>
    <row r="3023" spans="11:11" ht="12" customHeight="1">
      <c r="K3023" s="15"/>
    </row>
    <row r="3024" spans="11:11" ht="12" customHeight="1">
      <c r="K3024" s="15"/>
    </row>
    <row r="3025" spans="11:11" ht="12" customHeight="1">
      <c r="K3025" s="15"/>
    </row>
    <row r="3026" spans="11:11" ht="12" customHeight="1">
      <c r="K3026" s="15"/>
    </row>
    <row r="3027" spans="11:11" ht="12" customHeight="1">
      <c r="K3027" s="15"/>
    </row>
    <row r="3028" spans="11:11" ht="12" customHeight="1">
      <c r="K3028" s="15"/>
    </row>
    <row r="3029" spans="11:11" ht="12" customHeight="1">
      <c r="K3029" s="15"/>
    </row>
    <row r="3030" spans="11:11" ht="12" customHeight="1">
      <c r="K3030" s="15"/>
    </row>
    <row r="3031" spans="11:11" ht="12" customHeight="1">
      <c r="K3031" s="15"/>
    </row>
    <row r="3032" spans="11:11" ht="12" customHeight="1">
      <c r="K3032" s="15"/>
    </row>
    <row r="3033" spans="11:11" ht="12" customHeight="1">
      <c r="K3033" s="15"/>
    </row>
    <row r="3034" spans="11:11" ht="12" customHeight="1">
      <c r="K3034" s="15"/>
    </row>
    <row r="3035" spans="11:11" ht="12" customHeight="1">
      <c r="K3035" s="15"/>
    </row>
    <row r="3036" spans="11:11" ht="12" customHeight="1">
      <c r="K3036" s="15"/>
    </row>
    <row r="3037" spans="11:11" ht="12" customHeight="1">
      <c r="K3037" s="15"/>
    </row>
    <row r="3038" spans="11:11" ht="12" customHeight="1">
      <c r="K3038" s="15"/>
    </row>
    <row r="3039" spans="11:11" ht="12" customHeight="1">
      <c r="K3039" s="15"/>
    </row>
    <row r="3040" spans="11:11" ht="12" customHeight="1">
      <c r="K3040" s="15"/>
    </row>
    <row r="3041" spans="11:11" ht="12" customHeight="1">
      <c r="K3041" s="15"/>
    </row>
    <row r="3042" spans="11:11" ht="12" customHeight="1">
      <c r="K3042" s="15"/>
    </row>
    <row r="3043" spans="11:11" ht="12" customHeight="1">
      <c r="K3043" s="15"/>
    </row>
    <row r="3044" spans="11:11" ht="12" customHeight="1">
      <c r="K3044" s="15"/>
    </row>
    <row r="3045" spans="11:11" ht="12" customHeight="1">
      <c r="K3045" s="15"/>
    </row>
    <row r="3046" spans="11:11" ht="12" customHeight="1">
      <c r="K3046" s="15"/>
    </row>
    <row r="3047" spans="11:11" ht="12" customHeight="1">
      <c r="K3047" s="15"/>
    </row>
    <row r="3048" spans="11:11" ht="12" customHeight="1">
      <c r="K3048" s="15"/>
    </row>
    <row r="3049" spans="11:11" ht="12" customHeight="1">
      <c r="K3049" s="15"/>
    </row>
    <row r="3050" spans="11:11" ht="12" customHeight="1">
      <c r="K3050" s="15"/>
    </row>
    <row r="3051" spans="11:11" ht="12" customHeight="1">
      <c r="K3051" s="15"/>
    </row>
    <row r="3052" spans="11:11" ht="12" customHeight="1">
      <c r="K3052" s="15"/>
    </row>
    <row r="3053" spans="11:11" ht="12" customHeight="1">
      <c r="K3053" s="15"/>
    </row>
    <row r="3054" spans="11:11" ht="12" customHeight="1">
      <c r="K3054" s="15"/>
    </row>
    <row r="3055" spans="11:11" ht="12" customHeight="1">
      <c r="K3055" s="15"/>
    </row>
    <row r="3056" spans="11:11" ht="12" customHeight="1">
      <c r="K3056" s="15"/>
    </row>
    <row r="3057" spans="11:11" ht="12" customHeight="1">
      <c r="K3057" s="15"/>
    </row>
    <row r="3058" spans="11:11" ht="12" customHeight="1">
      <c r="K3058" s="15"/>
    </row>
    <row r="3059" spans="11:11" ht="12" customHeight="1">
      <c r="K3059" s="15"/>
    </row>
    <row r="3060" spans="11:11" ht="12" customHeight="1">
      <c r="K3060" s="15"/>
    </row>
    <row r="3061" spans="11:11" ht="12" customHeight="1">
      <c r="K3061" s="15"/>
    </row>
    <row r="3062" spans="11:11" ht="12" customHeight="1">
      <c r="K3062" s="15"/>
    </row>
    <row r="3063" spans="11:11" ht="12" customHeight="1">
      <c r="K3063" s="15"/>
    </row>
    <row r="3064" spans="11:11" ht="12" customHeight="1">
      <c r="K3064" s="15"/>
    </row>
    <row r="3065" spans="11:11" ht="12" customHeight="1">
      <c r="K3065" s="15"/>
    </row>
    <row r="3066" spans="11:11" ht="12" customHeight="1">
      <c r="K3066" s="15"/>
    </row>
    <row r="3067" spans="11:11" ht="12" customHeight="1">
      <c r="K3067" s="15"/>
    </row>
    <row r="3068" spans="11:11" ht="12" customHeight="1">
      <c r="K3068" s="15"/>
    </row>
    <row r="3069" spans="11:11" ht="12" customHeight="1">
      <c r="K3069" s="15"/>
    </row>
    <row r="3070" spans="11:11" ht="12" customHeight="1">
      <c r="K3070" s="15"/>
    </row>
    <row r="3071" spans="11:11" ht="12" customHeight="1">
      <c r="K3071" s="15"/>
    </row>
    <row r="3072" spans="11:11" ht="12" customHeight="1">
      <c r="K3072" s="15"/>
    </row>
    <row r="3073" spans="11:11" ht="12" customHeight="1">
      <c r="K3073" s="15"/>
    </row>
    <row r="3074" spans="11:11" ht="12" customHeight="1">
      <c r="K3074" s="15"/>
    </row>
    <row r="3075" spans="11:11" ht="12" customHeight="1">
      <c r="K3075" s="15"/>
    </row>
    <row r="3076" spans="11:11" ht="12" customHeight="1">
      <c r="K3076" s="15"/>
    </row>
    <row r="3077" spans="11:11" ht="12" customHeight="1">
      <c r="K3077" s="15"/>
    </row>
    <row r="3078" spans="11:11" ht="12" customHeight="1">
      <c r="K3078" s="15"/>
    </row>
    <row r="3079" spans="11:11" ht="12" customHeight="1">
      <c r="K3079" s="15"/>
    </row>
    <row r="3080" spans="11:11" ht="12" customHeight="1">
      <c r="K3080" s="15"/>
    </row>
    <row r="3081" spans="11:11" ht="12" customHeight="1">
      <c r="K3081" s="15"/>
    </row>
    <row r="3082" spans="11:11" ht="12" customHeight="1">
      <c r="K3082" s="15"/>
    </row>
    <row r="3083" spans="11:11" ht="12" customHeight="1">
      <c r="K3083" s="15"/>
    </row>
    <row r="3084" spans="11:11" ht="12" customHeight="1">
      <c r="K3084" s="15"/>
    </row>
    <row r="3085" spans="11:11" ht="12" customHeight="1">
      <c r="K3085" s="15"/>
    </row>
    <row r="3086" spans="11:11" ht="12" customHeight="1">
      <c r="K3086" s="15"/>
    </row>
    <row r="3087" spans="11:11" ht="12" customHeight="1">
      <c r="K3087" s="15"/>
    </row>
    <row r="3088" spans="11:11" ht="12" customHeight="1">
      <c r="K3088" s="15"/>
    </row>
    <row r="3089" spans="11:11" ht="12" customHeight="1">
      <c r="K3089" s="15"/>
    </row>
    <row r="3090" spans="11:11" ht="12" customHeight="1">
      <c r="K3090" s="15"/>
    </row>
    <row r="3091" spans="11:11" ht="12" customHeight="1">
      <c r="K3091" s="15"/>
    </row>
    <row r="3092" spans="11:11" ht="12" customHeight="1">
      <c r="K3092" s="15"/>
    </row>
    <row r="3093" spans="11:11" ht="12" customHeight="1">
      <c r="K3093" s="15"/>
    </row>
    <row r="3094" spans="11:11" ht="12" customHeight="1">
      <c r="K3094" s="15"/>
    </row>
    <row r="3095" spans="11:11" ht="12" customHeight="1">
      <c r="K3095" s="15"/>
    </row>
    <row r="3096" spans="11:11" ht="12" customHeight="1">
      <c r="K3096" s="15"/>
    </row>
    <row r="3097" spans="11:11" ht="12" customHeight="1">
      <c r="K3097" s="15"/>
    </row>
    <row r="3098" spans="11:11" ht="12" customHeight="1">
      <c r="K3098" s="15"/>
    </row>
    <row r="3099" spans="11:11" ht="12" customHeight="1">
      <c r="K3099" s="15"/>
    </row>
    <row r="3100" spans="11:11" ht="12" customHeight="1">
      <c r="K3100" s="15"/>
    </row>
    <row r="3101" spans="11:11" ht="12" customHeight="1">
      <c r="K3101" s="15"/>
    </row>
    <row r="3102" spans="11:11" ht="12" customHeight="1">
      <c r="K3102" s="15"/>
    </row>
    <row r="3103" spans="11:11" ht="12" customHeight="1">
      <c r="K3103" s="15"/>
    </row>
    <row r="3104" spans="11:11" ht="12" customHeight="1">
      <c r="K3104" s="15"/>
    </row>
    <row r="3105" spans="11:11" ht="12" customHeight="1">
      <c r="K3105" s="15"/>
    </row>
    <row r="3106" spans="11:11" ht="12" customHeight="1">
      <c r="K3106" s="15"/>
    </row>
    <row r="3107" spans="11:11" ht="12" customHeight="1">
      <c r="K3107" s="15"/>
    </row>
    <row r="3108" spans="11:11" ht="12" customHeight="1">
      <c r="K3108" s="15"/>
    </row>
    <row r="3109" spans="11:11" ht="12" customHeight="1">
      <c r="K3109" s="15"/>
    </row>
    <row r="3110" spans="11:11" ht="12" customHeight="1">
      <c r="K3110" s="15"/>
    </row>
    <row r="3111" spans="11:11" ht="12" customHeight="1">
      <c r="K3111" s="15"/>
    </row>
    <row r="3112" spans="11:11" ht="12" customHeight="1">
      <c r="K3112" s="15"/>
    </row>
    <row r="3113" spans="11:11" ht="12" customHeight="1">
      <c r="K3113" s="15"/>
    </row>
    <row r="3114" spans="11:11" ht="12" customHeight="1">
      <c r="K3114" s="15"/>
    </row>
    <row r="3115" spans="11:11" ht="12" customHeight="1">
      <c r="K3115" s="15"/>
    </row>
    <row r="3116" spans="11:11" ht="12" customHeight="1">
      <c r="K3116" s="15"/>
    </row>
    <row r="3117" spans="11:11" ht="12" customHeight="1">
      <c r="K3117" s="15"/>
    </row>
    <row r="3118" spans="11:11" ht="12" customHeight="1">
      <c r="K3118" s="15"/>
    </row>
    <row r="3119" spans="11:11" ht="12" customHeight="1">
      <c r="K3119" s="15"/>
    </row>
    <row r="3120" spans="11:11" ht="12" customHeight="1">
      <c r="K3120" s="15"/>
    </row>
    <row r="3121" spans="11:11" ht="12" customHeight="1">
      <c r="K3121" s="15"/>
    </row>
    <row r="3122" spans="11:11" ht="12" customHeight="1">
      <c r="K3122" s="15"/>
    </row>
    <row r="3123" spans="11:11" ht="12" customHeight="1">
      <c r="K3123" s="15"/>
    </row>
    <row r="3124" spans="11:11" ht="12" customHeight="1">
      <c r="K3124" s="15"/>
    </row>
    <row r="3125" spans="11:11" ht="12" customHeight="1">
      <c r="K3125" s="15"/>
    </row>
    <row r="3126" spans="11:11" ht="12" customHeight="1">
      <c r="K3126" s="15"/>
    </row>
    <row r="3127" spans="11:11" ht="12" customHeight="1">
      <c r="K3127" s="15"/>
    </row>
    <row r="3128" spans="11:11" ht="12" customHeight="1">
      <c r="K3128" s="15"/>
    </row>
    <row r="3129" spans="11:11" ht="12" customHeight="1">
      <c r="K3129" s="15"/>
    </row>
    <row r="3130" spans="11:11" ht="12" customHeight="1">
      <c r="K3130" s="15"/>
    </row>
    <row r="3131" spans="11:11" ht="12" customHeight="1">
      <c r="K3131" s="15"/>
    </row>
    <row r="3132" spans="11:11" ht="12" customHeight="1">
      <c r="K3132" s="15"/>
    </row>
    <row r="3133" spans="11:11" ht="12" customHeight="1">
      <c r="K3133" s="15"/>
    </row>
    <row r="3134" spans="11:11" ht="12" customHeight="1">
      <c r="K3134" s="15"/>
    </row>
    <row r="3135" spans="11:11" ht="12" customHeight="1">
      <c r="K3135" s="15"/>
    </row>
    <row r="3136" spans="11:11" ht="12" customHeight="1">
      <c r="K3136" s="15"/>
    </row>
    <row r="3137" spans="11:11" ht="12" customHeight="1">
      <c r="K3137" s="15"/>
    </row>
    <row r="3138" spans="11:11" ht="12" customHeight="1">
      <c r="K3138" s="15"/>
    </row>
    <row r="3139" spans="11:11" ht="12" customHeight="1">
      <c r="K3139" s="15"/>
    </row>
    <row r="3140" spans="11:11" ht="12" customHeight="1">
      <c r="K3140" s="15"/>
    </row>
    <row r="3141" spans="11:11" ht="12" customHeight="1">
      <c r="K3141" s="15"/>
    </row>
    <row r="3142" spans="11:11" ht="12" customHeight="1">
      <c r="K3142" s="15"/>
    </row>
    <row r="3143" spans="11:11" ht="12" customHeight="1">
      <c r="K3143" s="15"/>
    </row>
    <row r="3144" spans="11:11" ht="12" customHeight="1">
      <c r="K3144" s="15"/>
    </row>
    <row r="3145" spans="11:11" ht="12" customHeight="1">
      <c r="K3145" s="15"/>
    </row>
    <row r="3146" spans="11:11" ht="12" customHeight="1">
      <c r="K3146" s="15"/>
    </row>
    <row r="3147" spans="11:11" ht="12" customHeight="1">
      <c r="K3147" s="15"/>
    </row>
    <row r="3148" spans="11:11" ht="12" customHeight="1">
      <c r="K3148" s="15"/>
    </row>
    <row r="3149" spans="11:11" ht="12" customHeight="1">
      <c r="K3149" s="15"/>
    </row>
    <row r="3150" spans="11:11" ht="12" customHeight="1">
      <c r="K3150" s="15"/>
    </row>
    <row r="3151" spans="11:11" ht="12" customHeight="1">
      <c r="K3151" s="15"/>
    </row>
    <row r="3152" spans="11:11" ht="12" customHeight="1">
      <c r="K3152" s="15"/>
    </row>
    <row r="3153" spans="11:11" ht="12" customHeight="1">
      <c r="K3153" s="15"/>
    </row>
    <row r="3154" spans="11:11" ht="12" customHeight="1">
      <c r="K3154" s="15"/>
    </row>
    <row r="3155" spans="11:11" ht="12" customHeight="1">
      <c r="K3155" s="15"/>
    </row>
    <row r="3156" spans="11:11" ht="12" customHeight="1">
      <c r="K3156" s="15"/>
    </row>
    <row r="3157" spans="11:11" ht="12" customHeight="1">
      <c r="K3157" s="15"/>
    </row>
    <row r="3158" spans="11:11" ht="12" customHeight="1">
      <c r="K3158" s="15"/>
    </row>
    <row r="3159" spans="11:11" ht="12" customHeight="1">
      <c r="K3159" s="15"/>
    </row>
    <row r="3160" spans="11:11" ht="12" customHeight="1">
      <c r="K3160" s="15"/>
    </row>
    <row r="3161" spans="11:11" ht="12" customHeight="1">
      <c r="K3161" s="15"/>
    </row>
    <row r="3162" spans="11:11" ht="12" customHeight="1">
      <c r="K3162" s="15"/>
    </row>
    <row r="3163" spans="11:11" ht="12" customHeight="1">
      <c r="K3163" s="15"/>
    </row>
    <row r="3164" spans="11:11" ht="12" customHeight="1">
      <c r="K3164" s="15"/>
    </row>
    <row r="3165" spans="11:11" ht="12" customHeight="1">
      <c r="K3165" s="15"/>
    </row>
    <row r="3166" spans="11:11" ht="12" customHeight="1">
      <c r="K3166" s="15"/>
    </row>
    <row r="3167" spans="11:11" ht="12" customHeight="1">
      <c r="K3167" s="15"/>
    </row>
    <row r="3168" spans="11:11" ht="12" customHeight="1">
      <c r="K3168" s="15"/>
    </row>
    <row r="3169" spans="11:11" ht="12" customHeight="1">
      <c r="K3169" s="15"/>
    </row>
    <row r="3170" spans="11:11" ht="12" customHeight="1">
      <c r="K3170" s="15"/>
    </row>
    <row r="3171" spans="11:11" ht="12" customHeight="1">
      <c r="K3171" s="15"/>
    </row>
    <row r="3172" spans="11:11" ht="12" customHeight="1">
      <c r="K3172" s="15"/>
    </row>
    <row r="3173" spans="11:11" ht="12" customHeight="1">
      <c r="K3173" s="15"/>
    </row>
    <row r="3174" spans="11:11" ht="12" customHeight="1">
      <c r="K3174" s="15"/>
    </row>
    <row r="3175" spans="11:11" ht="12" customHeight="1">
      <c r="K3175" s="15"/>
    </row>
    <row r="3176" spans="11:11" ht="12" customHeight="1">
      <c r="K3176" s="15"/>
    </row>
    <row r="3177" spans="11:11" ht="12" customHeight="1">
      <c r="K3177" s="15"/>
    </row>
    <row r="3178" spans="11:11" ht="12" customHeight="1">
      <c r="K3178" s="15"/>
    </row>
    <row r="3179" spans="11:11" ht="12" customHeight="1">
      <c r="K3179" s="15"/>
    </row>
    <row r="3180" spans="11:11" ht="12" customHeight="1">
      <c r="K3180" s="15"/>
    </row>
    <row r="3181" spans="11:11" ht="12" customHeight="1">
      <c r="K3181" s="15"/>
    </row>
    <row r="3182" spans="11:11" ht="12" customHeight="1">
      <c r="K3182" s="15"/>
    </row>
    <row r="3183" spans="11:11" ht="12" customHeight="1">
      <c r="K3183" s="15"/>
    </row>
    <row r="3184" spans="11:11" ht="12" customHeight="1">
      <c r="K3184" s="15"/>
    </row>
    <row r="3185" spans="11:11" ht="12" customHeight="1">
      <c r="K3185" s="15"/>
    </row>
    <row r="3186" spans="11:11" ht="12" customHeight="1">
      <c r="K3186" s="15"/>
    </row>
    <row r="3187" spans="11:11" ht="12" customHeight="1">
      <c r="K3187" s="15"/>
    </row>
    <row r="3188" spans="11:11" ht="12" customHeight="1">
      <c r="K3188" s="15"/>
    </row>
    <row r="3189" spans="11:11" ht="12" customHeight="1">
      <c r="K3189" s="15"/>
    </row>
    <row r="3190" spans="11:11" ht="12" customHeight="1">
      <c r="K3190" s="15"/>
    </row>
    <row r="3191" spans="11:11" ht="12" customHeight="1">
      <c r="K3191" s="15"/>
    </row>
    <row r="3192" spans="11:11" ht="12" customHeight="1">
      <c r="K3192" s="15"/>
    </row>
    <row r="3193" spans="11:11" ht="12" customHeight="1">
      <c r="K3193" s="15"/>
    </row>
    <row r="3194" spans="11:11" ht="12" customHeight="1">
      <c r="K3194" s="15"/>
    </row>
    <row r="3195" spans="11:11" ht="12" customHeight="1">
      <c r="K3195" s="15"/>
    </row>
    <row r="3196" spans="11:11" ht="12" customHeight="1">
      <c r="K3196" s="15"/>
    </row>
    <row r="3197" spans="11:11" ht="12" customHeight="1">
      <c r="K3197" s="15"/>
    </row>
    <row r="3198" spans="11:11" ht="12" customHeight="1">
      <c r="K3198" s="15"/>
    </row>
    <row r="3199" spans="11:11" ht="12" customHeight="1">
      <c r="K3199" s="15"/>
    </row>
    <row r="3200" spans="11:11" ht="12" customHeight="1">
      <c r="K3200" s="15"/>
    </row>
    <row r="3201" spans="11:11" ht="12" customHeight="1">
      <c r="K3201" s="15"/>
    </row>
    <row r="3202" spans="11:11" ht="12" customHeight="1">
      <c r="K3202" s="15"/>
    </row>
    <row r="3203" spans="11:11" ht="12" customHeight="1">
      <c r="K3203" s="15"/>
    </row>
    <row r="3204" spans="11:11" ht="12" customHeight="1">
      <c r="K3204" s="15"/>
    </row>
    <row r="3205" spans="11:11" ht="12" customHeight="1">
      <c r="K3205" s="15"/>
    </row>
    <row r="3206" spans="11:11" ht="12" customHeight="1">
      <c r="K3206" s="15"/>
    </row>
    <row r="3207" spans="11:11" ht="12" customHeight="1">
      <c r="K3207" s="15"/>
    </row>
    <row r="3208" spans="11:11" ht="12" customHeight="1">
      <c r="K3208" s="15"/>
    </row>
    <row r="3209" spans="11:11" ht="12" customHeight="1">
      <c r="K3209" s="15"/>
    </row>
    <row r="3210" spans="11:11" ht="12" customHeight="1">
      <c r="K3210" s="15"/>
    </row>
    <row r="3211" spans="11:11" ht="12" customHeight="1">
      <c r="K3211" s="15"/>
    </row>
    <row r="3212" spans="11:11" ht="12" customHeight="1">
      <c r="K3212" s="15"/>
    </row>
    <row r="3213" spans="11:11" ht="12" customHeight="1">
      <c r="K3213" s="15"/>
    </row>
    <row r="3214" spans="11:11" ht="12" customHeight="1">
      <c r="K3214" s="15"/>
    </row>
    <row r="3215" spans="11:11" ht="12" customHeight="1">
      <c r="K3215" s="15"/>
    </row>
    <row r="3216" spans="11:11" ht="12" customHeight="1">
      <c r="K3216" s="15"/>
    </row>
    <row r="3217" spans="11:11" ht="12" customHeight="1">
      <c r="K3217" s="15"/>
    </row>
    <row r="3218" spans="11:11" ht="12" customHeight="1">
      <c r="K3218" s="15"/>
    </row>
    <row r="3219" spans="11:11" ht="12" customHeight="1">
      <c r="K3219" s="15"/>
    </row>
    <row r="3220" spans="11:11" ht="12" customHeight="1">
      <c r="K3220" s="15"/>
    </row>
    <row r="3221" spans="11:11" ht="12" customHeight="1">
      <c r="K3221" s="15"/>
    </row>
    <row r="3222" spans="11:11" ht="12" customHeight="1">
      <c r="K3222" s="15"/>
    </row>
    <row r="3223" spans="11:11" ht="12" customHeight="1">
      <c r="K3223" s="15"/>
    </row>
    <row r="3224" spans="11:11" ht="12" customHeight="1">
      <c r="K3224" s="15"/>
    </row>
    <row r="3225" spans="11:11" ht="12" customHeight="1">
      <c r="K3225" s="15"/>
    </row>
    <row r="3226" spans="11:11" ht="12" customHeight="1">
      <c r="K3226" s="15"/>
    </row>
    <row r="3227" spans="11:11" ht="12" customHeight="1">
      <c r="K3227" s="15"/>
    </row>
    <row r="3228" spans="11:11" ht="12" customHeight="1">
      <c r="K3228" s="15"/>
    </row>
    <row r="3229" spans="11:11" ht="12" customHeight="1">
      <c r="K3229" s="15"/>
    </row>
    <row r="3230" spans="11:11" ht="12" customHeight="1">
      <c r="K3230" s="15"/>
    </row>
    <row r="3231" spans="11:11" ht="12" customHeight="1">
      <c r="K3231" s="15"/>
    </row>
    <row r="3232" spans="11:11" ht="12" customHeight="1">
      <c r="K3232" s="15"/>
    </row>
    <row r="3233" spans="11:11" ht="12" customHeight="1">
      <c r="K3233" s="15"/>
    </row>
    <row r="3234" spans="11:11" ht="12" customHeight="1">
      <c r="K3234" s="15"/>
    </row>
    <row r="3235" spans="11:11" ht="12" customHeight="1">
      <c r="K3235" s="15"/>
    </row>
    <row r="3236" spans="11:11" ht="12" customHeight="1">
      <c r="K3236" s="15"/>
    </row>
    <row r="3237" spans="11:11" ht="12" customHeight="1">
      <c r="K3237" s="15"/>
    </row>
    <row r="3238" spans="11:11" ht="12" customHeight="1">
      <c r="K3238" s="15"/>
    </row>
    <row r="3239" spans="11:11" ht="12" customHeight="1">
      <c r="K3239" s="15"/>
    </row>
    <row r="3240" spans="11:11" ht="12" customHeight="1">
      <c r="K3240" s="15"/>
    </row>
    <row r="3241" spans="11:11" ht="12" customHeight="1">
      <c r="K3241" s="15"/>
    </row>
    <row r="3242" spans="11:11" ht="12" customHeight="1">
      <c r="K3242" s="15"/>
    </row>
    <row r="3243" spans="11:11" ht="12" customHeight="1">
      <c r="K3243" s="15"/>
    </row>
    <row r="3244" spans="11:11" ht="12" customHeight="1">
      <c r="K3244" s="15"/>
    </row>
    <row r="3245" spans="11:11" ht="12" customHeight="1">
      <c r="K3245" s="15"/>
    </row>
    <row r="3246" spans="11:11" ht="12" customHeight="1">
      <c r="K3246" s="15"/>
    </row>
    <row r="3247" spans="11:11" ht="12" customHeight="1">
      <c r="K3247" s="15"/>
    </row>
    <row r="3248" spans="11:11" ht="12" customHeight="1">
      <c r="K3248" s="15"/>
    </row>
    <row r="3249" spans="11:11" ht="12" customHeight="1">
      <c r="K3249" s="15"/>
    </row>
    <row r="3250" spans="11:11" ht="12" customHeight="1">
      <c r="K3250" s="15"/>
    </row>
    <row r="3251" spans="11:11" ht="12" customHeight="1">
      <c r="K3251" s="15"/>
    </row>
    <row r="3252" spans="11:11" ht="12" customHeight="1">
      <c r="K3252" s="15"/>
    </row>
    <row r="3253" spans="11:11" ht="12" customHeight="1">
      <c r="K3253" s="15"/>
    </row>
    <row r="3254" spans="11:11" ht="12" customHeight="1">
      <c r="K3254" s="15"/>
    </row>
    <row r="3255" spans="11:11" ht="12" customHeight="1">
      <c r="K3255" s="15"/>
    </row>
    <row r="3256" spans="11:11" ht="12" customHeight="1">
      <c r="K3256" s="15"/>
    </row>
    <row r="3257" spans="11:11" ht="12" customHeight="1">
      <c r="K3257" s="15"/>
    </row>
    <row r="3258" spans="11:11" ht="12" customHeight="1">
      <c r="K3258" s="15"/>
    </row>
    <row r="3259" spans="11:11" ht="12" customHeight="1">
      <c r="K3259" s="15"/>
    </row>
    <row r="3260" spans="11:11" ht="12" customHeight="1">
      <c r="K3260" s="15"/>
    </row>
    <row r="3261" spans="11:11" ht="12" customHeight="1">
      <c r="K3261" s="15"/>
    </row>
    <row r="3262" spans="11:11" ht="12" customHeight="1">
      <c r="K3262" s="15"/>
    </row>
    <row r="3263" spans="11:11" ht="12" customHeight="1">
      <c r="K3263" s="15"/>
    </row>
    <row r="3264" spans="11:11" ht="12" customHeight="1">
      <c r="K3264" s="15"/>
    </row>
    <row r="3265" spans="11:11" ht="12" customHeight="1">
      <c r="K3265" s="15"/>
    </row>
    <row r="3266" spans="11:11" ht="12" customHeight="1">
      <c r="K3266" s="15"/>
    </row>
    <row r="3267" spans="11:11" ht="12" customHeight="1">
      <c r="K3267" s="15"/>
    </row>
    <row r="3268" spans="11:11" ht="12" customHeight="1">
      <c r="K3268" s="15"/>
    </row>
    <row r="3269" spans="11:11" ht="12" customHeight="1">
      <c r="K3269" s="15"/>
    </row>
    <row r="3270" spans="11:11" ht="12" customHeight="1">
      <c r="K3270" s="15"/>
    </row>
    <row r="3271" spans="11:11" ht="12" customHeight="1">
      <c r="K3271" s="15"/>
    </row>
    <row r="3272" spans="11:11" ht="12" customHeight="1">
      <c r="K3272" s="15"/>
    </row>
    <row r="3273" spans="11:11" ht="12" customHeight="1">
      <c r="K3273" s="15"/>
    </row>
    <row r="3274" spans="11:11" ht="12" customHeight="1">
      <c r="K3274" s="15"/>
    </row>
    <row r="3275" spans="11:11" ht="12" customHeight="1">
      <c r="K3275" s="15"/>
    </row>
    <row r="3276" spans="11:11" ht="12" customHeight="1">
      <c r="K3276" s="15"/>
    </row>
    <row r="3277" spans="11:11" ht="12" customHeight="1">
      <c r="K3277" s="15"/>
    </row>
    <row r="3278" spans="11:11" ht="12" customHeight="1">
      <c r="K3278" s="15"/>
    </row>
    <row r="3279" spans="11:11" ht="12" customHeight="1">
      <c r="K3279" s="15"/>
    </row>
    <row r="3280" spans="11:11" ht="12" customHeight="1">
      <c r="K3280" s="15"/>
    </row>
    <row r="3281" spans="11:11" ht="12" customHeight="1">
      <c r="K3281" s="15"/>
    </row>
    <row r="3282" spans="11:11" ht="12" customHeight="1">
      <c r="K3282" s="15"/>
    </row>
    <row r="3283" spans="11:11" ht="12" customHeight="1">
      <c r="K3283" s="15"/>
    </row>
    <row r="3284" spans="11:11" ht="12" customHeight="1">
      <c r="K3284" s="15"/>
    </row>
    <row r="3285" spans="11:11" ht="12" customHeight="1">
      <c r="K3285" s="15"/>
    </row>
    <row r="3286" spans="11:11" ht="12" customHeight="1">
      <c r="K3286" s="15"/>
    </row>
    <row r="3287" spans="11:11" ht="12" customHeight="1">
      <c r="K3287" s="15"/>
    </row>
    <row r="3288" spans="11:11" ht="12" customHeight="1">
      <c r="K3288" s="15"/>
    </row>
    <row r="3289" spans="11:11" ht="12" customHeight="1">
      <c r="K3289" s="15"/>
    </row>
    <row r="3290" spans="11:11" ht="12" customHeight="1">
      <c r="K3290" s="15"/>
    </row>
    <row r="3291" spans="11:11" ht="12" customHeight="1">
      <c r="K3291" s="15"/>
    </row>
    <row r="3292" spans="11:11" ht="12" customHeight="1">
      <c r="K3292" s="15"/>
    </row>
    <row r="3293" spans="11:11" ht="12" customHeight="1">
      <c r="K3293" s="15"/>
    </row>
    <row r="3294" spans="11:11" ht="12" customHeight="1">
      <c r="K3294" s="15"/>
    </row>
    <row r="3295" spans="11:11" ht="12" customHeight="1">
      <c r="K3295" s="15"/>
    </row>
    <row r="3296" spans="11:11" ht="12" customHeight="1">
      <c r="K3296" s="15"/>
    </row>
    <row r="3297" spans="11:11" ht="12" customHeight="1">
      <c r="K3297" s="15"/>
    </row>
    <row r="3298" spans="11:11" ht="12" customHeight="1">
      <c r="K3298" s="15"/>
    </row>
    <row r="3299" spans="11:11" ht="12" customHeight="1">
      <c r="K3299" s="15"/>
    </row>
    <row r="3300" spans="11:11" ht="12" customHeight="1">
      <c r="K3300" s="15"/>
    </row>
    <row r="3301" spans="11:11" ht="12" customHeight="1">
      <c r="K3301" s="15"/>
    </row>
    <row r="3302" spans="11:11" ht="12" customHeight="1">
      <c r="K3302" s="15"/>
    </row>
    <row r="3303" spans="11:11" ht="12" customHeight="1">
      <c r="K3303" s="15"/>
    </row>
    <row r="3304" spans="11:11" ht="12" customHeight="1">
      <c r="K3304" s="15"/>
    </row>
    <row r="3305" spans="11:11" ht="12" customHeight="1">
      <c r="K3305" s="15"/>
    </row>
    <row r="3306" spans="11:11" ht="12" customHeight="1">
      <c r="K3306" s="15"/>
    </row>
    <row r="3307" spans="11:11" ht="12" customHeight="1">
      <c r="K3307" s="15"/>
    </row>
    <row r="3308" spans="11:11" ht="12" customHeight="1">
      <c r="K3308" s="15"/>
    </row>
    <row r="3309" spans="11:11" ht="12" customHeight="1">
      <c r="K3309" s="15"/>
    </row>
    <row r="3310" spans="11:11" ht="12" customHeight="1">
      <c r="K3310" s="15"/>
    </row>
    <row r="3311" spans="11:11" ht="12" customHeight="1">
      <c r="K3311" s="15"/>
    </row>
    <row r="3312" spans="11:11" ht="12" customHeight="1">
      <c r="K3312" s="15"/>
    </row>
    <row r="3313" spans="11:11" ht="12" customHeight="1">
      <c r="K3313" s="15"/>
    </row>
    <row r="3314" spans="11:11" ht="12" customHeight="1">
      <c r="K3314" s="15"/>
    </row>
    <row r="3315" spans="11:11" ht="12" customHeight="1">
      <c r="K3315" s="15"/>
    </row>
    <row r="3316" spans="11:11" ht="12" customHeight="1">
      <c r="K3316" s="15"/>
    </row>
    <row r="3317" spans="11:11" ht="12" customHeight="1">
      <c r="K3317" s="15"/>
    </row>
    <row r="3318" spans="11:11" ht="12" customHeight="1">
      <c r="K3318" s="15"/>
    </row>
    <row r="3319" spans="11:11" ht="12" customHeight="1">
      <c r="K3319" s="15"/>
    </row>
    <row r="3320" spans="11:11" ht="12" customHeight="1">
      <c r="K3320" s="15"/>
    </row>
    <row r="3321" spans="11:11" ht="12" customHeight="1">
      <c r="K3321" s="15"/>
    </row>
    <row r="3322" spans="11:11" ht="12" customHeight="1">
      <c r="K3322" s="15"/>
    </row>
    <row r="3323" spans="11:11" ht="12" customHeight="1">
      <c r="K3323" s="15"/>
    </row>
    <row r="3324" spans="11:11" ht="12" customHeight="1">
      <c r="K3324" s="15"/>
    </row>
    <row r="3325" spans="11:11" ht="12" customHeight="1">
      <c r="K3325" s="15"/>
    </row>
    <row r="3326" spans="11:11" ht="12" customHeight="1">
      <c r="K3326" s="15"/>
    </row>
    <row r="3327" spans="11:11" ht="12" customHeight="1">
      <c r="K3327" s="15"/>
    </row>
    <row r="3328" spans="11:11" ht="12" customHeight="1">
      <c r="K3328" s="15"/>
    </row>
    <row r="3329" spans="11:11" ht="12" customHeight="1">
      <c r="K3329" s="15"/>
    </row>
    <row r="3330" spans="11:11" ht="12" customHeight="1">
      <c r="K3330" s="15"/>
    </row>
    <row r="3331" spans="11:11" ht="12" customHeight="1">
      <c r="K3331" s="15"/>
    </row>
    <row r="3332" spans="11:11" ht="12" customHeight="1">
      <c r="K3332" s="15"/>
    </row>
    <row r="3333" spans="11:11" ht="12" customHeight="1">
      <c r="K3333" s="15"/>
    </row>
    <row r="3334" spans="11:11" ht="12" customHeight="1">
      <c r="K3334" s="15"/>
    </row>
    <row r="3335" spans="11:11" ht="12" customHeight="1">
      <c r="K3335" s="15"/>
    </row>
    <row r="3336" spans="11:11" ht="12" customHeight="1">
      <c r="K3336" s="15"/>
    </row>
    <row r="3337" spans="11:11" ht="12" customHeight="1">
      <c r="K3337" s="15"/>
    </row>
    <row r="3338" spans="11:11" ht="12" customHeight="1">
      <c r="K3338" s="15"/>
    </row>
    <row r="3339" spans="11:11" ht="12" customHeight="1">
      <c r="K3339" s="15"/>
    </row>
    <row r="3340" spans="11:11" ht="12" customHeight="1">
      <c r="K3340" s="15"/>
    </row>
    <row r="3341" spans="11:11" ht="12" customHeight="1">
      <c r="K3341" s="15"/>
    </row>
    <row r="3342" spans="11:11" ht="12" customHeight="1">
      <c r="K3342" s="15"/>
    </row>
    <row r="3343" spans="11:11" ht="12" customHeight="1">
      <c r="K3343" s="15"/>
    </row>
    <row r="3344" spans="11:11" ht="12" customHeight="1">
      <c r="K3344" s="15"/>
    </row>
    <row r="3345" spans="11:11" ht="12" customHeight="1">
      <c r="K3345" s="15"/>
    </row>
    <row r="3346" spans="11:11" ht="12" customHeight="1">
      <c r="K3346" s="15"/>
    </row>
    <row r="3347" spans="11:11" ht="12" customHeight="1">
      <c r="K3347" s="15"/>
    </row>
    <row r="3348" spans="11:11" ht="12" customHeight="1">
      <c r="K3348" s="15"/>
    </row>
    <row r="3349" spans="11:11" ht="12" customHeight="1">
      <c r="K3349" s="15"/>
    </row>
    <row r="3350" spans="11:11" ht="12" customHeight="1">
      <c r="K3350" s="15"/>
    </row>
    <row r="3351" spans="11:11" ht="12" customHeight="1">
      <c r="K3351" s="15"/>
    </row>
    <row r="3352" spans="11:11" ht="12" customHeight="1">
      <c r="K3352" s="15"/>
    </row>
    <row r="3353" spans="11:11" ht="12" customHeight="1">
      <c r="K3353" s="15"/>
    </row>
    <row r="3354" spans="11:11" ht="12" customHeight="1">
      <c r="K3354" s="15"/>
    </row>
    <row r="3355" spans="11:11" ht="12" customHeight="1">
      <c r="K3355" s="15"/>
    </row>
    <row r="3356" spans="11:11" ht="12" customHeight="1">
      <c r="K3356" s="15"/>
    </row>
    <row r="3357" spans="11:11" ht="12" customHeight="1">
      <c r="K3357" s="15"/>
    </row>
    <row r="3358" spans="11:11" ht="12" customHeight="1">
      <c r="K3358" s="15"/>
    </row>
    <row r="3359" spans="11:11" ht="12" customHeight="1">
      <c r="K3359" s="15"/>
    </row>
    <row r="3360" spans="11:11" ht="12" customHeight="1">
      <c r="K3360" s="15"/>
    </row>
    <row r="3361" spans="11:11" ht="12" customHeight="1">
      <c r="K3361" s="15"/>
    </row>
    <row r="3362" spans="11:11" ht="12" customHeight="1">
      <c r="K3362" s="15"/>
    </row>
    <row r="3363" spans="11:11" ht="12" customHeight="1">
      <c r="K3363" s="15"/>
    </row>
    <row r="3364" spans="11:11" ht="12" customHeight="1">
      <c r="K3364" s="15"/>
    </row>
    <row r="3365" spans="11:11" ht="12" customHeight="1">
      <c r="K3365" s="15"/>
    </row>
    <row r="3366" spans="11:11" ht="12" customHeight="1">
      <c r="K3366" s="15"/>
    </row>
    <row r="3367" spans="11:11" ht="12" customHeight="1">
      <c r="K3367" s="15"/>
    </row>
    <row r="3368" spans="11:11" ht="12" customHeight="1">
      <c r="K3368" s="15"/>
    </row>
    <row r="3369" spans="11:11" ht="12" customHeight="1">
      <c r="K3369" s="15"/>
    </row>
    <row r="3370" spans="11:11" ht="12" customHeight="1">
      <c r="K3370" s="15"/>
    </row>
    <row r="3371" spans="11:11" ht="12" customHeight="1">
      <c r="K3371" s="15"/>
    </row>
    <row r="3372" spans="11:11" ht="12" customHeight="1">
      <c r="K3372" s="15"/>
    </row>
    <row r="3373" spans="11:11" ht="12" customHeight="1">
      <c r="K3373" s="15"/>
    </row>
    <row r="3374" spans="11:11" ht="12" customHeight="1">
      <c r="K3374" s="15"/>
    </row>
    <row r="3375" spans="11:11" ht="12" customHeight="1">
      <c r="K3375" s="15"/>
    </row>
    <row r="3376" spans="11:11" ht="12" customHeight="1">
      <c r="K3376" s="15"/>
    </row>
    <row r="3377" spans="11:11" ht="12" customHeight="1">
      <c r="K3377" s="15"/>
    </row>
    <row r="3378" spans="11:11" ht="12" customHeight="1">
      <c r="K3378" s="15"/>
    </row>
    <row r="3379" spans="11:11" ht="12" customHeight="1">
      <c r="K3379" s="15"/>
    </row>
    <row r="3380" spans="11:11" ht="12" customHeight="1">
      <c r="K3380" s="15"/>
    </row>
    <row r="3381" spans="11:11" ht="12" customHeight="1">
      <c r="K3381" s="15"/>
    </row>
    <row r="3382" spans="11:11" ht="12" customHeight="1">
      <c r="K3382" s="15"/>
    </row>
    <row r="3383" spans="11:11" ht="12" customHeight="1">
      <c r="K3383" s="15"/>
    </row>
    <row r="3384" spans="11:11" ht="12" customHeight="1">
      <c r="K3384" s="15"/>
    </row>
    <row r="3385" spans="11:11" ht="12" customHeight="1">
      <c r="K3385" s="15"/>
    </row>
    <row r="3386" spans="11:11" ht="12" customHeight="1">
      <c r="K3386" s="15"/>
    </row>
    <row r="3387" spans="11:11" ht="12" customHeight="1">
      <c r="K3387" s="15"/>
    </row>
    <row r="3388" spans="11:11" ht="12" customHeight="1">
      <c r="K3388" s="15"/>
    </row>
    <row r="3389" spans="11:11" ht="12" customHeight="1">
      <c r="K3389" s="15"/>
    </row>
    <row r="3390" spans="11:11" ht="12" customHeight="1">
      <c r="K3390" s="15"/>
    </row>
    <row r="3391" spans="11:11" ht="12" customHeight="1">
      <c r="K3391" s="15"/>
    </row>
    <row r="3392" spans="11:11" ht="12" customHeight="1">
      <c r="K3392" s="15"/>
    </row>
    <row r="3393" spans="11:11" ht="12" customHeight="1">
      <c r="K3393" s="15"/>
    </row>
    <row r="3394" spans="11:11" ht="12" customHeight="1">
      <c r="K3394" s="15"/>
    </row>
    <row r="3395" spans="11:11" ht="12" customHeight="1">
      <c r="K3395" s="15"/>
    </row>
    <row r="3396" spans="11:11" ht="12" customHeight="1">
      <c r="K3396" s="15"/>
    </row>
    <row r="3397" spans="11:11" ht="12" customHeight="1">
      <c r="K3397" s="15"/>
    </row>
    <row r="3398" spans="11:11" ht="12" customHeight="1">
      <c r="K3398" s="15"/>
    </row>
    <row r="3399" spans="11:11" ht="12" customHeight="1">
      <c r="K3399" s="15"/>
    </row>
    <row r="3400" spans="11:11" ht="12" customHeight="1">
      <c r="K3400" s="15"/>
    </row>
    <row r="3401" spans="11:11" ht="12" customHeight="1">
      <c r="K3401" s="15"/>
    </row>
    <row r="3402" spans="11:11" ht="12" customHeight="1">
      <c r="K3402" s="15"/>
    </row>
    <row r="3403" spans="11:11" ht="12" customHeight="1">
      <c r="K3403" s="15"/>
    </row>
    <row r="3404" spans="11:11" ht="12" customHeight="1">
      <c r="K3404" s="15"/>
    </row>
    <row r="3405" spans="11:11" ht="12" customHeight="1">
      <c r="K3405" s="15"/>
    </row>
    <row r="3406" spans="11:11" ht="12" customHeight="1">
      <c r="K3406" s="15"/>
    </row>
    <row r="3407" spans="11:11" ht="12" customHeight="1">
      <c r="K3407" s="15"/>
    </row>
    <row r="3408" spans="11:11" ht="12" customHeight="1">
      <c r="K3408" s="15"/>
    </row>
    <row r="3409" spans="11:11" ht="12" customHeight="1">
      <c r="K3409" s="15"/>
    </row>
    <row r="3410" spans="11:11" ht="12" customHeight="1">
      <c r="K3410" s="15"/>
    </row>
    <row r="3411" spans="11:11" ht="12" customHeight="1">
      <c r="K3411" s="15"/>
    </row>
    <row r="3412" spans="11:11" ht="12" customHeight="1">
      <c r="K3412" s="15"/>
    </row>
    <row r="3413" spans="11:11" ht="12" customHeight="1">
      <c r="K3413" s="15"/>
    </row>
    <row r="3414" spans="11:11" ht="12" customHeight="1">
      <c r="K3414" s="15"/>
    </row>
    <row r="3415" spans="11:11" ht="12" customHeight="1">
      <c r="K3415" s="15"/>
    </row>
    <row r="3416" spans="11:11" ht="12" customHeight="1">
      <c r="K3416" s="15"/>
    </row>
    <row r="3417" spans="11:11" ht="12" customHeight="1">
      <c r="K3417" s="15"/>
    </row>
    <row r="3418" spans="11:11" ht="12" customHeight="1">
      <c r="K3418" s="15"/>
    </row>
    <row r="3419" spans="11:11" ht="12" customHeight="1">
      <c r="K3419" s="15"/>
    </row>
    <row r="3420" spans="11:11" ht="12" customHeight="1">
      <c r="K3420" s="15"/>
    </row>
    <row r="3421" spans="11:11" ht="12" customHeight="1">
      <c r="K3421" s="15"/>
    </row>
    <row r="3422" spans="11:11" ht="12" customHeight="1">
      <c r="K3422" s="15"/>
    </row>
    <row r="3423" spans="11:11" ht="12" customHeight="1">
      <c r="K3423" s="15"/>
    </row>
    <row r="3424" spans="11:11" ht="12" customHeight="1">
      <c r="K3424" s="15"/>
    </row>
    <row r="3425" spans="11:11" ht="12" customHeight="1">
      <c r="K3425" s="15"/>
    </row>
    <row r="3426" spans="11:11" ht="12" customHeight="1">
      <c r="K3426" s="15"/>
    </row>
    <row r="3427" spans="11:11" ht="12" customHeight="1">
      <c r="K3427" s="15"/>
    </row>
    <row r="3428" spans="11:11" ht="12" customHeight="1">
      <c r="K3428" s="15"/>
    </row>
    <row r="3429" spans="11:11" ht="12" customHeight="1">
      <c r="K3429" s="15"/>
    </row>
    <row r="3430" spans="11:11" ht="12" customHeight="1">
      <c r="K3430" s="15"/>
    </row>
    <row r="3431" spans="11:11" ht="12" customHeight="1">
      <c r="K3431" s="15"/>
    </row>
    <row r="3432" spans="11:11" ht="12" customHeight="1">
      <c r="K3432" s="15"/>
    </row>
    <row r="3433" spans="11:11" ht="12" customHeight="1">
      <c r="K3433" s="15"/>
    </row>
    <row r="3434" spans="11:11" ht="12" customHeight="1">
      <c r="K3434" s="15"/>
    </row>
    <row r="3435" spans="11:11" ht="12" customHeight="1">
      <c r="K3435" s="15"/>
    </row>
    <row r="3436" spans="11:11" ht="12" customHeight="1">
      <c r="K3436" s="15"/>
    </row>
    <row r="3437" spans="11:11" ht="12" customHeight="1">
      <c r="K3437" s="15"/>
    </row>
    <row r="3438" spans="11:11" ht="12" customHeight="1">
      <c r="K3438" s="15"/>
    </row>
    <row r="3439" spans="11:11" ht="12" customHeight="1">
      <c r="K3439" s="15"/>
    </row>
    <row r="3440" spans="11:11" ht="12" customHeight="1">
      <c r="K3440" s="15"/>
    </row>
    <row r="3441" spans="11:11" ht="12" customHeight="1">
      <c r="K3441" s="15"/>
    </row>
    <row r="3442" spans="11:11" ht="12" customHeight="1">
      <c r="K3442" s="15"/>
    </row>
    <row r="3443" spans="11:11" ht="12" customHeight="1">
      <c r="K3443" s="15"/>
    </row>
    <row r="3444" spans="11:11" ht="12" customHeight="1">
      <c r="K3444" s="15"/>
    </row>
    <row r="3445" spans="11:11" ht="12" customHeight="1">
      <c r="K3445" s="15"/>
    </row>
    <row r="3446" spans="11:11" ht="12" customHeight="1">
      <c r="K3446" s="15"/>
    </row>
    <row r="3447" spans="11:11" ht="12" customHeight="1">
      <c r="K3447" s="15"/>
    </row>
    <row r="3448" spans="11:11" ht="12" customHeight="1">
      <c r="K3448" s="15"/>
    </row>
    <row r="3449" spans="11:11" ht="12" customHeight="1">
      <c r="K3449" s="15"/>
    </row>
    <row r="3450" spans="11:11" ht="12" customHeight="1">
      <c r="K3450" s="15"/>
    </row>
    <row r="3451" spans="11:11" ht="12" customHeight="1">
      <c r="K3451" s="15"/>
    </row>
    <row r="3452" spans="11:11" ht="12" customHeight="1">
      <c r="K3452" s="15"/>
    </row>
    <row r="3453" spans="11:11" ht="12" customHeight="1">
      <c r="K3453" s="15"/>
    </row>
    <row r="3454" spans="11:11" ht="12" customHeight="1">
      <c r="K3454" s="15"/>
    </row>
    <row r="3455" spans="11:11" ht="12" customHeight="1">
      <c r="K3455" s="15"/>
    </row>
    <row r="3456" spans="11:11" ht="12" customHeight="1">
      <c r="K3456" s="15"/>
    </row>
    <row r="3457" spans="11:11" ht="12" customHeight="1">
      <c r="K3457" s="15"/>
    </row>
    <row r="3458" spans="11:11" ht="12" customHeight="1">
      <c r="K3458" s="15"/>
    </row>
    <row r="3459" spans="11:11" ht="12" customHeight="1">
      <c r="K3459" s="15"/>
    </row>
    <row r="3460" spans="11:11" ht="12" customHeight="1">
      <c r="K3460" s="15"/>
    </row>
    <row r="3461" spans="11:11" ht="12" customHeight="1">
      <c r="K3461" s="15"/>
    </row>
    <row r="3462" spans="11:11" ht="12" customHeight="1">
      <c r="K3462" s="15"/>
    </row>
    <row r="3463" spans="11:11" ht="12" customHeight="1">
      <c r="K3463" s="15"/>
    </row>
    <row r="3464" spans="11:11" ht="12" customHeight="1">
      <c r="K3464" s="15"/>
    </row>
    <row r="3465" spans="11:11" ht="12" customHeight="1">
      <c r="K3465" s="15"/>
    </row>
    <row r="3466" spans="11:11" ht="12" customHeight="1">
      <c r="K3466" s="15"/>
    </row>
    <row r="3467" spans="11:11" ht="12" customHeight="1">
      <c r="K3467" s="15"/>
    </row>
    <row r="3468" spans="11:11" ht="12" customHeight="1">
      <c r="K3468" s="15"/>
    </row>
    <row r="3469" spans="11:11" ht="12" customHeight="1">
      <c r="K3469" s="15"/>
    </row>
    <row r="3470" spans="11:11" ht="12" customHeight="1">
      <c r="K3470" s="15"/>
    </row>
    <row r="3471" spans="11:11" ht="12" customHeight="1">
      <c r="K3471" s="15"/>
    </row>
    <row r="3472" spans="11:11" ht="12" customHeight="1">
      <c r="K3472" s="15"/>
    </row>
    <row r="3473" spans="11:11" ht="12" customHeight="1">
      <c r="K3473" s="15"/>
    </row>
    <row r="3474" spans="11:11" ht="12" customHeight="1">
      <c r="K3474" s="15"/>
    </row>
    <row r="3475" spans="11:11" ht="12" customHeight="1">
      <c r="K3475" s="15"/>
    </row>
    <row r="3476" spans="11:11" ht="12" customHeight="1">
      <c r="K3476" s="15"/>
    </row>
    <row r="3477" spans="11:11" ht="12" customHeight="1">
      <c r="K3477" s="15"/>
    </row>
    <row r="3478" spans="11:11" ht="12" customHeight="1">
      <c r="K3478" s="15"/>
    </row>
    <row r="3479" spans="11:11" ht="12" customHeight="1">
      <c r="K3479" s="15"/>
    </row>
    <row r="3480" spans="11:11" ht="12" customHeight="1">
      <c r="K3480" s="15"/>
    </row>
    <row r="3481" spans="11:11" ht="12" customHeight="1">
      <c r="K3481" s="15"/>
    </row>
    <row r="3482" spans="11:11" ht="12" customHeight="1">
      <c r="K3482" s="15"/>
    </row>
    <row r="3483" spans="11:11" ht="12" customHeight="1">
      <c r="K3483" s="15"/>
    </row>
    <row r="3484" spans="11:11" ht="12" customHeight="1">
      <c r="K3484" s="15"/>
    </row>
    <row r="3485" spans="11:11" ht="12" customHeight="1">
      <c r="K3485" s="15"/>
    </row>
    <row r="3486" spans="11:11" ht="12" customHeight="1">
      <c r="K3486" s="15"/>
    </row>
    <row r="3487" spans="11:11" ht="12" customHeight="1">
      <c r="K3487" s="15"/>
    </row>
    <row r="3488" spans="11:11" ht="12" customHeight="1">
      <c r="K3488" s="15"/>
    </row>
    <row r="3489" spans="11:11" ht="12" customHeight="1">
      <c r="K3489" s="15"/>
    </row>
    <row r="3490" spans="11:11" ht="12" customHeight="1">
      <c r="K3490" s="15"/>
    </row>
    <row r="3491" spans="11:11" ht="12" customHeight="1">
      <c r="K3491" s="15"/>
    </row>
    <row r="3492" spans="11:11" ht="12" customHeight="1">
      <c r="K3492" s="15"/>
    </row>
    <row r="3493" spans="11:11" ht="12" customHeight="1">
      <c r="K3493" s="15"/>
    </row>
    <row r="3494" spans="11:11" ht="12" customHeight="1">
      <c r="K3494" s="15"/>
    </row>
    <row r="3495" spans="11:11" ht="12" customHeight="1">
      <c r="K3495" s="15"/>
    </row>
    <row r="3496" spans="11:11" ht="12" customHeight="1">
      <c r="K3496" s="15"/>
    </row>
    <row r="3497" spans="11:11" ht="12" customHeight="1">
      <c r="K3497" s="15"/>
    </row>
    <row r="3498" spans="11:11" ht="12" customHeight="1">
      <c r="K3498" s="15"/>
    </row>
    <row r="3499" spans="11:11" ht="12" customHeight="1">
      <c r="K3499" s="15"/>
    </row>
    <row r="3500" spans="11:11" ht="12" customHeight="1">
      <c r="K3500" s="15"/>
    </row>
    <row r="3501" spans="11:11" ht="12" customHeight="1">
      <c r="K3501" s="15"/>
    </row>
    <row r="3502" spans="11:11" ht="12" customHeight="1">
      <c r="K3502" s="15"/>
    </row>
    <row r="3503" spans="11:11" ht="12" customHeight="1">
      <c r="K3503" s="15"/>
    </row>
    <row r="3504" spans="11:11" ht="12" customHeight="1">
      <c r="K3504" s="15"/>
    </row>
    <row r="3505" spans="11:11" ht="12" customHeight="1">
      <c r="K3505" s="15"/>
    </row>
    <row r="3506" spans="11:11" ht="12" customHeight="1">
      <c r="K3506" s="15"/>
    </row>
    <row r="3507" spans="11:11" ht="12" customHeight="1">
      <c r="K3507" s="15"/>
    </row>
    <row r="3508" spans="11:11" ht="12" customHeight="1">
      <c r="K3508" s="15"/>
    </row>
    <row r="3509" spans="11:11" ht="12" customHeight="1">
      <c r="K3509" s="15"/>
    </row>
    <row r="3510" spans="11:11" ht="12" customHeight="1">
      <c r="K3510" s="15"/>
    </row>
    <row r="3511" spans="11:11" ht="12" customHeight="1">
      <c r="K3511" s="15"/>
    </row>
    <row r="3512" spans="11:11" ht="12" customHeight="1">
      <c r="K3512" s="15"/>
    </row>
    <row r="3513" spans="11:11" ht="12" customHeight="1">
      <c r="K3513" s="15"/>
    </row>
    <row r="3514" spans="11:11" ht="12" customHeight="1">
      <c r="K3514" s="15"/>
    </row>
    <row r="3515" spans="11:11" ht="12" customHeight="1">
      <c r="K3515" s="15"/>
    </row>
    <row r="3516" spans="11:11" ht="12" customHeight="1">
      <c r="K3516" s="15"/>
    </row>
    <row r="3517" spans="11:11" ht="12" customHeight="1">
      <c r="K3517" s="15"/>
    </row>
    <row r="3518" spans="11:11" ht="12" customHeight="1">
      <c r="K3518" s="15"/>
    </row>
    <row r="3519" spans="11:11" ht="12" customHeight="1">
      <c r="K3519" s="15"/>
    </row>
    <row r="3520" spans="11:11" ht="12" customHeight="1">
      <c r="K3520" s="15"/>
    </row>
    <row r="3521" spans="11:11" ht="12" customHeight="1">
      <c r="K3521" s="15"/>
    </row>
    <row r="3522" spans="11:11" ht="12" customHeight="1">
      <c r="K3522" s="15"/>
    </row>
    <row r="3523" spans="11:11" ht="12" customHeight="1">
      <c r="K3523" s="15"/>
    </row>
    <row r="3524" spans="11:11" ht="12" customHeight="1">
      <c r="K3524" s="15"/>
    </row>
    <row r="3525" spans="11:11" ht="12" customHeight="1">
      <c r="K3525" s="15"/>
    </row>
    <row r="3526" spans="11:11" ht="12" customHeight="1">
      <c r="K3526" s="15"/>
    </row>
    <row r="3527" spans="11:11" ht="12" customHeight="1">
      <c r="K3527" s="15"/>
    </row>
    <row r="3528" spans="11:11" ht="12" customHeight="1">
      <c r="K3528" s="15"/>
    </row>
    <row r="3529" spans="11:11" ht="12" customHeight="1">
      <c r="K3529" s="15"/>
    </row>
    <row r="3530" spans="11:11" ht="12" customHeight="1">
      <c r="K3530" s="15"/>
    </row>
    <row r="3531" spans="11:11" ht="12" customHeight="1">
      <c r="K3531" s="15"/>
    </row>
    <row r="3532" spans="11:11" ht="12" customHeight="1">
      <c r="K3532" s="15"/>
    </row>
    <row r="3533" spans="11:11" ht="12" customHeight="1">
      <c r="K3533" s="15"/>
    </row>
    <row r="3534" spans="11:11" ht="12" customHeight="1">
      <c r="K3534" s="15"/>
    </row>
    <row r="3535" spans="11:11" ht="12" customHeight="1">
      <c r="K3535" s="15"/>
    </row>
    <row r="3536" spans="11:11" ht="12" customHeight="1">
      <c r="K3536" s="15"/>
    </row>
    <row r="3537" spans="11:11" ht="12" customHeight="1">
      <c r="K3537" s="15"/>
    </row>
    <row r="3538" spans="11:11" ht="12" customHeight="1">
      <c r="K3538" s="15"/>
    </row>
    <row r="3539" spans="11:11" ht="12" customHeight="1">
      <c r="K3539" s="15"/>
    </row>
    <row r="3540" spans="11:11" ht="12" customHeight="1">
      <c r="K3540" s="15"/>
    </row>
    <row r="3541" spans="11:11" ht="12" customHeight="1">
      <c r="K3541" s="15"/>
    </row>
    <row r="3542" spans="11:11" ht="12" customHeight="1">
      <c r="K3542" s="15"/>
    </row>
    <row r="3543" spans="11:11" ht="12" customHeight="1">
      <c r="K3543" s="15"/>
    </row>
    <row r="3544" spans="11:11" ht="12" customHeight="1">
      <c r="K3544" s="15"/>
    </row>
    <row r="3545" spans="11:11" ht="12" customHeight="1">
      <c r="K3545" s="15"/>
    </row>
    <row r="3546" spans="11:11" ht="12" customHeight="1">
      <c r="K3546" s="15"/>
    </row>
    <row r="3547" spans="11:11" ht="12" customHeight="1">
      <c r="K3547" s="15"/>
    </row>
    <row r="3548" spans="11:11" ht="12" customHeight="1">
      <c r="K3548" s="15"/>
    </row>
    <row r="3549" spans="11:11" ht="12" customHeight="1">
      <c r="K3549" s="15"/>
    </row>
    <row r="3550" spans="11:11" ht="12" customHeight="1">
      <c r="K3550" s="15"/>
    </row>
    <row r="3551" spans="11:11" ht="12" customHeight="1">
      <c r="K3551" s="15"/>
    </row>
    <row r="3552" spans="11:11" ht="12" customHeight="1">
      <c r="K3552" s="15"/>
    </row>
    <row r="3553" spans="11:11" ht="12" customHeight="1">
      <c r="K3553" s="15"/>
    </row>
    <row r="3554" spans="11:11" ht="12" customHeight="1">
      <c r="K3554" s="15"/>
    </row>
    <row r="3555" spans="11:11" ht="12" customHeight="1">
      <c r="K3555" s="15"/>
    </row>
    <row r="3556" spans="11:11" ht="12" customHeight="1">
      <c r="K3556" s="15"/>
    </row>
    <row r="3557" spans="11:11" ht="12" customHeight="1">
      <c r="K3557" s="15"/>
    </row>
    <row r="3558" spans="11:11" ht="12" customHeight="1">
      <c r="K3558" s="15"/>
    </row>
    <row r="3559" spans="11:11" ht="12" customHeight="1">
      <c r="K3559" s="15"/>
    </row>
    <row r="3560" spans="11:11" ht="12" customHeight="1">
      <c r="K3560" s="15"/>
    </row>
    <row r="3561" spans="11:11" ht="12" customHeight="1">
      <c r="K3561" s="15"/>
    </row>
    <row r="3562" spans="11:11" ht="12" customHeight="1">
      <c r="K3562" s="15"/>
    </row>
    <row r="3563" spans="11:11" ht="12" customHeight="1">
      <c r="K3563" s="15"/>
    </row>
    <row r="3564" spans="11:11" ht="12" customHeight="1">
      <c r="K3564" s="15"/>
    </row>
    <row r="3565" spans="11:11" ht="12" customHeight="1">
      <c r="K3565" s="15"/>
    </row>
    <row r="3566" spans="11:11" ht="12" customHeight="1">
      <c r="K3566" s="15"/>
    </row>
    <row r="3567" spans="11:11" ht="12" customHeight="1">
      <c r="K3567" s="15"/>
    </row>
    <row r="3568" spans="11:11" ht="12" customHeight="1">
      <c r="K3568" s="15"/>
    </row>
    <row r="3569" spans="11:11" ht="12" customHeight="1">
      <c r="K3569" s="15"/>
    </row>
    <row r="3570" spans="11:11" ht="12" customHeight="1">
      <c r="K3570" s="15"/>
    </row>
    <row r="3571" spans="11:11" ht="12" customHeight="1">
      <c r="K3571" s="15"/>
    </row>
    <row r="3572" spans="11:11" ht="12" customHeight="1">
      <c r="K3572" s="15"/>
    </row>
    <row r="3573" spans="11:11" ht="12" customHeight="1">
      <c r="K3573" s="15"/>
    </row>
    <row r="3574" spans="11:11" ht="12" customHeight="1">
      <c r="K3574" s="15"/>
    </row>
    <row r="3575" spans="11:11" ht="12" customHeight="1">
      <c r="K3575" s="15"/>
    </row>
    <row r="3576" spans="11:11" ht="12" customHeight="1">
      <c r="K3576" s="15"/>
    </row>
    <row r="3577" spans="11:11" ht="12" customHeight="1">
      <c r="K3577" s="15"/>
    </row>
    <row r="3578" spans="11:11" ht="12" customHeight="1">
      <c r="K3578" s="15"/>
    </row>
    <row r="3579" spans="11:11" ht="12" customHeight="1">
      <c r="K3579" s="15"/>
    </row>
    <row r="3580" spans="11:11" ht="12" customHeight="1">
      <c r="K3580" s="15"/>
    </row>
    <row r="3581" spans="11:11" ht="12" customHeight="1">
      <c r="K3581" s="15"/>
    </row>
    <row r="3582" spans="11:11" ht="12" customHeight="1">
      <c r="K3582" s="15"/>
    </row>
    <row r="3583" spans="11:11" ht="12" customHeight="1">
      <c r="K3583" s="15"/>
    </row>
    <row r="3584" spans="11:11" ht="12" customHeight="1">
      <c r="K3584" s="15"/>
    </row>
    <row r="3585" spans="11:11" ht="12" customHeight="1">
      <c r="K3585" s="15"/>
    </row>
    <row r="3586" spans="11:11" ht="12" customHeight="1">
      <c r="K3586" s="15"/>
    </row>
    <row r="3587" spans="11:11" ht="12" customHeight="1">
      <c r="K3587" s="15"/>
    </row>
    <row r="3588" spans="11:11" ht="12" customHeight="1">
      <c r="K3588" s="15"/>
    </row>
    <row r="3589" spans="11:11" ht="12" customHeight="1">
      <c r="K3589" s="15"/>
    </row>
    <row r="3590" spans="11:11" ht="12" customHeight="1">
      <c r="K3590" s="15"/>
    </row>
    <row r="3591" spans="11:11" ht="12" customHeight="1">
      <c r="K3591" s="15"/>
    </row>
    <row r="3592" spans="11:11" ht="12" customHeight="1">
      <c r="K3592" s="15"/>
    </row>
    <row r="3593" spans="11:11" ht="12" customHeight="1">
      <c r="K3593" s="15"/>
    </row>
    <row r="3594" spans="11:11" ht="12" customHeight="1">
      <c r="K3594" s="15"/>
    </row>
    <row r="3595" spans="11:11" ht="12" customHeight="1">
      <c r="K3595" s="15"/>
    </row>
    <row r="3596" spans="11:11" ht="12" customHeight="1">
      <c r="K3596" s="15"/>
    </row>
    <row r="3597" spans="11:11" ht="12" customHeight="1">
      <c r="K3597" s="15"/>
    </row>
    <row r="3598" spans="11:11" ht="12" customHeight="1">
      <c r="K3598" s="15"/>
    </row>
    <row r="3599" spans="11:11" ht="12" customHeight="1">
      <c r="K3599" s="15"/>
    </row>
    <row r="3600" spans="11:11" ht="12" customHeight="1">
      <c r="K3600" s="15"/>
    </row>
    <row r="3601" spans="11:11" ht="12" customHeight="1">
      <c r="K3601" s="15"/>
    </row>
    <row r="3602" spans="11:11" ht="12" customHeight="1">
      <c r="K3602" s="15"/>
    </row>
    <row r="3603" spans="11:11" ht="12" customHeight="1">
      <c r="K3603" s="15"/>
    </row>
    <row r="3604" spans="11:11" ht="12" customHeight="1">
      <c r="K3604" s="15"/>
    </row>
    <row r="3605" spans="11:11" ht="12" customHeight="1">
      <c r="K3605" s="15"/>
    </row>
    <row r="3606" spans="11:11" ht="12" customHeight="1">
      <c r="K3606" s="15"/>
    </row>
    <row r="3607" spans="11:11" ht="12" customHeight="1">
      <c r="K3607" s="15"/>
    </row>
    <row r="3608" spans="11:11" ht="12" customHeight="1">
      <c r="K3608" s="15"/>
    </row>
    <row r="3609" spans="11:11" ht="12" customHeight="1">
      <c r="K3609" s="15"/>
    </row>
    <row r="3610" spans="11:11" ht="12" customHeight="1">
      <c r="K3610" s="15"/>
    </row>
    <row r="3611" spans="11:11" ht="12" customHeight="1">
      <c r="K3611" s="15"/>
    </row>
    <row r="3612" spans="11:11" ht="12" customHeight="1">
      <c r="K3612" s="15"/>
    </row>
    <row r="3613" spans="11:11" ht="12" customHeight="1">
      <c r="K3613" s="15"/>
    </row>
    <row r="3614" spans="11:11" ht="12" customHeight="1">
      <c r="K3614" s="15"/>
    </row>
    <row r="3615" spans="11:11" ht="12" customHeight="1">
      <c r="K3615" s="15"/>
    </row>
    <row r="3616" spans="11:11" ht="12" customHeight="1">
      <c r="K3616" s="15"/>
    </row>
    <row r="3617" spans="11:11" ht="12" customHeight="1">
      <c r="K3617" s="15"/>
    </row>
    <row r="3618" spans="11:11" ht="12" customHeight="1">
      <c r="K3618" s="15"/>
    </row>
    <row r="3619" spans="11:11" ht="12" customHeight="1">
      <c r="K3619" s="15"/>
    </row>
    <row r="3620" spans="11:11" ht="12" customHeight="1">
      <c r="K3620" s="15"/>
    </row>
    <row r="3621" spans="11:11" ht="12" customHeight="1">
      <c r="K3621" s="15"/>
    </row>
    <row r="3622" spans="11:11" ht="12" customHeight="1">
      <c r="K3622" s="15"/>
    </row>
    <row r="3623" spans="11:11" ht="12" customHeight="1">
      <c r="K3623" s="15"/>
    </row>
    <row r="3624" spans="11:11" ht="12" customHeight="1">
      <c r="K3624" s="15"/>
    </row>
    <row r="3625" spans="11:11" ht="12" customHeight="1">
      <c r="K3625" s="15"/>
    </row>
    <row r="3626" spans="11:11" ht="12" customHeight="1">
      <c r="K3626" s="15"/>
    </row>
    <row r="3627" spans="11:11" ht="12" customHeight="1">
      <c r="K3627" s="15"/>
    </row>
    <row r="3628" spans="11:11" ht="12" customHeight="1">
      <c r="K3628" s="15"/>
    </row>
    <row r="3629" spans="11:11" ht="12" customHeight="1">
      <c r="K3629" s="15"/>
    </row>
    <row r="3630" spans="11:11" ht="12" customHeight="1">
      <c r="K3630" s="15"/>
    </row>
    <row r="3631" spans="11:11" ht="12" customHeight="1">
      <c r="K3631" s="15"/>
    </row>
    <row r="3632" spans="11:11" ht="12" customHeight="1">
      <c r="K3632" s="15"/>
    </row>
    <row r="3633" spans="11:11" ht="12" customHeight="1">
      <c r="K3633" s="15"/>
    </row>
    <row r="3634" spans="11:11" ht="12" customHeight="1">
      <c r="K3634" s="15"/>
    </row>
    <row r="3635" spans="11:11" ht="12" customHeight="1">
      <c r="K3635" s="15"/>
    </row>
    <row r="3636" spans="11:11" ht="12" customHeight="1">
      <c r="K3636" s="15"/>
    </row>
    <row r="3637" spans="11:11" ht="12" customHeight="1">
      <c r="K3637" s="15"/>
    </row>
    <row r="3638" spans="11:11" ht="12" customHeight="1">
      <c r="K3638" s="15"/>
    </row>
    <row r="3639" spans="11:11" ht="12" customHeight="1">
      <c r="K3639" s="15"/>
    </row>
    <row r="3640" spans="11:11" ht="12" customHeight="1">
      <c r="K3640" s="15"/>
    </row>
    <row r="3641" spans="11:11" ht="12" customHeight="1">
      <c r="K3641" s="15"/>
    </row>
    <row r="3642" spans="11:11" ht="12" customHeight="1">
      <c r="K3642" s="15"/>
    </row>
    <row r="3643" spans="11:11" ht="12" customHeight="1">
      <c r="K3643" s="15"/>
    </row>
    <row r="3644" spans="11:11" ht="12" customHeight="1">
      <c r="K3644" s="15"/>
    </row>
    <row r="3645" spans="11:11" ht="12" customHeight="1">
      <c r="K3645" s="15"/>
    </row>
    <row r="3646" spans="11:11" ht="12" customHeight="1">
      <c r="K3646" s="15"/>
    </row>
    <row r="3647" spans="11:11" ht="12" customHeight="1">
      <c r="K3647" s="15"/>
    </row>
    <row r="3648" spans="11:11" ht="12" customHeight="1">
      <c r="K3648" s="15"/>
    </row>
    <row r="3649" spans="11:11" ht="12" customHeight="1">
      <c r="K3649" s="15"/>
    </row>
    <row r="3650" spans="11:11" ht="12" customHeight="1">
      <c r="K3650" s="15"/>
    </row>
    <row r="3651" spans="11:11" ht="12" customHeight="1">
      <c r="K3651" s="15"/>
    </row>
    <row r="3652" spans="11:11" ht="12" customHeight="1">
      <c r="K3652" s="15"/>
    </row>
    <row r="3653" spans="11:11" ht="12" customHeight="1">
      <c r="K3653" s="15"/>
    </row>
    <row r="3654" spans="11:11" ht="12" customHeight="1">
      <c r="K3654" s="15"/>
    </row>
    <row r="3655" spans="11:11" ht="12" customHeight="1">
      <c r="K3655" s="15"/>
    </row>
    <row r="3656" spans="11:11" ht="12" customHeight="1">
      <c r="K3656" s="15"/>
    </row>
    <row r="3657" spans="11:11" ht="12" customHeight="1">
      <c r="K3657" s="15"/>
    </row>
    <row r="3658" spans="11:11" ht="12" customHeight="1">
      <c r="K3658" s="15"/>
    </row>
    <row r="3659" spans="11:11" ht="12" customHeight="1">
      <c r="K3659" s="15"/>
    </row>
    <row r="3660" spans="11:11" ht="12" customHeight="1">
      <c r="K3660" s="15"/>
    </row>
    <row r="3661" spans="11:11" ht="12" customHeight="1">
      <c r="K3661" s="15"/>
    </row>
    <row r="3662" spans="11:11" ht="12" customHeight="1">
      <c r="K3662" s="15"/>
    </row>
    <row r="3663" spans="11:11" ht="12" customHeight="1">
      <c r="K3663" s="15"/>
    </row>
    <row r="3664" spans="11:11" ht="12" customHeight="1">
      <c r="K3664" s="15"/>
    </row>
    <row r="3665" spans="11:11" ht="12" customHeight="1">
      <c r="K3665" s="15"/>
    </row>
    <row r="3666" spans="11:11" ht="12" customHeight="1">
      <c r="K3666" s="15"/>
    </row>
    <row r="3667" spans="11:11" ht="12" customHeight="1">
      <c r="K3667" s="15"/>
    </row>
    <row r="3668" spans="11:11" ht="12" customHeight="1">
      <c r="K3668" s="15"/>
    </row>
    <row r="3669" spans="11:11" ht="12" customHeight="1">
      <c r="K3669" s="15"/>
    </row>
    <row r="3670" spans="11:11" ht="12" customHeight="1">
      <c r="K3670" s="15"/>
    </row>
    <row r="3671" spans="11:11" ht="12" customHeight="1">
      <c r="K3671" s="15"/>
    </row>
    <row r="3672" spans="11:11" ht="12" customHeight="1">
      <c r="K3672" s="15"/>
    </row>
    <row r="3673" spans="11:11" ht="12" customHeight="1">
      <c r="K3673" s="15"/>
    </row>
    <row r="3674" spans="11:11" ht="12" customHeight="1">
      <c r="K3674" s="15"/>
    </row>
    <row r="3675" spans="11:11" ht="12" customHeight="1">
      <c r="K3675" s="15"/>
    </row>
    <row r="3676" spans="11:11" ht="12" customHeight="1">
      <c r="K3676" s="15"/>
    </row>
    <row r="3677" spans="11:11" ht="12" customHeight="1">
      <c r="K3677" s="15"/>
    </row>
    <row r="3678" spans="11:11" ht="12" customHeight="1">
      <c r="K3678" s="15"/>
    </row>
    <row r="3679" spans="11:11" ht="12" customHeight="1">
      <c r="K3679" s="15"/>
    </row>
    <row r="3680" spans="11:11" ht="12" customHeight="1">
      <c r="K3680" s="15"/>
    </row>
    <row r="3681" spans="11:11" ht="12" customHeight="1">
      <c r="K3681" s="15"/>
    </row>
    <row r="3682" spans="11:11" ht="12" customHeight="1">
      <c r="K3682" s="15"/>
    </row>
    <row r="3683" spans="11:11" ht="12" customHeight="1">
      <c r="K3683" s="15"/>
    </row>
    <row r="3684" spans="11:11" ht="12" customHeight="1">
      <c r="K3684" s="15"/>
    </row>
    <row r="3685" spans="11:11" ht="12" customHeight="1">
      <c r="K3685" s="15"/>
    </row>
    <row r="3686" spans="11:11" ht="12" customHeight="1">
      <c r="K3686" s="15"/>
    </row>
    <row r="3687" spans="11:11" ht="12" customHeight="1">
      <c r="K3687" s="15"/>
    </row>
    <row r="3688" spans="11:11" ht="12" customHeight="1">
      <c r="K3688" s="15"/>
    </row>
    <row r="3689" spans="11:11" ht="12" customHeight="1">
      <c r="K3689" s="15"/>
    </row>
    <row r="3690" spans="11:11" ht="12" customHeight="1">
      <c r="K3690" s="15"/>
    </row>
    <row r="3691" spans="11:11" ht="12" customHeight="1">
      <c r="K3691" s="15"/>
    </row>
    <row r="3692" spans="11:11" ht="12" customHeight="1">
      <c r="K3692" s="15"/>
    </row>
    <row r="3693" spans="11:11" ht="12" customHeight="1">
      <c r="K3693" s="15"/>
    </row>
    <row r="3694" spans="11:11" ht="12" customHeight="1">
      <c r="K3694" s="15"/>
    </row>
    <row r="3695" spans="11:11" ht="12" customHeight="1">
      <c r="K3695" s="15"/>
    </row>
    <row r="3696" spans="11:11" ht="12" customHeight="1">
      <c r="K3696" s="15"/>
    </row>
    <row r="3697" spans="11:11" ht="12" customHeight="1">
      <c r="K3697" s="15"/>
    </row>
    <row r="3698" spans="11:11" ht="12" customHeight="1">
      <c r="K3698" s="15"/>
    </row>
    <row r="3699" spans="11:11" ht="12" customHeight="1">
      <c r="K3699" s="15"/>
    </row>
    <row r="3700" spans="11:11" ht="12" customHeight="1">
      <c r="K3700" s="15"/>
    </row>
    <row r="3701" spans="11:11" ht="12" customHeight="1">
      <c r="K3701" s="15"/>
    </row>
    <row r="3702" spans="11:11" ht="12" customHeight="1">
      <c r="K3702" s="15"/>
    </row>
    <row r="3703" spans="11:11" ht="12" customHeight="1">
      <c r="K3703" s="15"/>
    </row>
    <row r="3704" spans="11:11" ht="12" customHeight="1">
      <c r="K3704" s="15"/>
    </row>
    <row r="3705" spans="11:11" ht="12" customHeight="1">
      <c r="K3705" s="15"/>
    </row>
    <row r="3706" spans="11:11" ht="12" customHeight="1">
      <c r="K3706" s="15"/>
    </row>
    <row r="3707" spans="11:11" ht="12" customHeight="1">
      <c r="K3707" s="15"/>
    </row>
    <row r="3708" spans="11:11" ht="12" customHeight="1">
      <c r="K3708" s="15"/>
    </row>
    <row r="3709" spans="11:11" ht="12" customHeight="1">
      <c r="K3709" s="15"/>
    </row>
    <row r="3710" spans="11:11" ht="12" customHeight="1">
      <c r="K3710" s="15"/>
    </row>
    <row r="3711" spans="11:11" ht="12" customHeight="1">
      <c r="K3711" s="15"/>
    </row>
    <row r="3712" spans="11:11" ht="12" customHeight="1">
      <c r="K3712" s="15"/>
    </row>
    <row r="3713" spans="11:11" ht="12" customHeight="1">
      <c r="K3713" s="15"/>
    </row>
    <row r="3714" spans="11:11" ht="12" customHeight="1">
      <c r="K3714" s="15"/>
    </row>
    <row r="3715" spans="11:11" ht="12" customHeight="1">
      <c r="K3715" s="15"/>
    </row>
    <row r="3716" spans="11:11" ht="12" customHeight="1">
      <c r="K3716" s="15"/>
    </row>
    <row r="3717" spans="11:11" ht="12" customHeight="1">
      <c r="K3717" s="15"/>
    </row>
    <row r="3718" spans="11:11" ht="12" customHeight="1">
      <c r="K3718" s="15"/>
    </row>
    <row r="3719" spans="11:11" ht="12" customHeight="1">
      <c r="K3719" s="15"/>
    </row>
    <row r="3720" spans="11:11" ht="12" customHeight="1">
      <c r="K3720" s="15"/>
    </row>
    <row r="3721" spans="11:11" ht="12" customHeight="1">
      <c r="K3721" s="15"/>
    </row>
    <row r="3722" spans="11:11" ht="12" customHeight="1">
      <c r="K3722" s="15"/>
    </row>
    <row r="3723" spans="11:11" ht="12" customHeight="1">
      <c r="K3723" s="15"/>
    </row>
    <row r="3724" spans="11:11" ht="12" customHeight="1">
      <c r="K3724" s="15"/>
    </row>
    <row r="3725" spans="11:11" ht="12" customHeight="1">
      <c r="K3725" s="15"/>
    </row>
    <row r="3726" spans="11:11" ht="12" customHeight="1">
      <c r="K3726" s="15"/>
    </row>
    <row r="3727" spans="11:11" ht="12" customHeight="1">
      <c r="K3727" s="15"/>
    </row>
    <row r="3728" spans="11:11" ht="12" customHeight="1">
      <c r="K3728" s="15"/>
    </row>
    <row r="3729" spans="11:11" ht="12" customHeight="1">
      <c r="K3729" s="15"/>
    </row>
    <row r="3730" spans="11:11" ht="12" customHeight="1">
      <c r="K3730" s="15"/>
    </row>
    <row r="3731" spans="11:11" ht="12" customHeight="1">
      <c r="K3731" s="15"/>
    </row>
    <row r="3732" spans="11:11" ht="12" customHeight="1">
      <c r="K3732" s="15"/>
    </row>
    <row r="3733" spans="11:11" ht="12" customHeight="1">
      <c r="K3733" s="15"/>
    </row>
    <row r="3734" spans="11:11" ht="12" customHeight="1">
      <c r="K3734" s="15"/>
    </row>
    <row r="3735" spans="11:11" ht="12" customHeight="1">
      <c r="K3735" s="15"/>
    </row>
    <row r="3736" spans="11:11" ht="12" customHeight="1">
      <c r="K3736" s="15"/>
    </row>
    <row r="3737" spans="11:11" ht="12" customHeight="1">
      <c r="K3737" s="15"/>
    </row>
    <row r="3738" spans="11:11" ht="12" customHeight="1">
      <c r="K3738" s="15"/>
    </row>
    <row r="3739" spans="11:11" ht="12" customHeight="1">
      <c r="K3739" s="15"/>
    </row>
    <row r="3740" spans="11:11" ht="12" customHeight="1">
      <c r="K3740" s="15"/>
    </row>
    <row r="3741" spans="11:11" ht="12" customHeight="1">
      <c r="K3741" s="15"/>
    </row>
    <row r="3742" spans="11:11" ht="12" customHeight="1">
      <c r="K3742" s="15"/>
    </row>
    <row r="3743" spans="11:11" ht="12" customHeight="1">
      <c r="K3743" s="15"/>
    </row>
    <row r="3744" spans="11:11" ht="12" customHeight="1">
      <c r="K3744" s="15"/>
    </row>
    <row r="3745" spans="11:11" ht="12" customHeight="1">
      <c r="K3745" s="15"/>
    </row>
    <row r="3746" spans="11:11" ht="12" customHeight="1">
      <c r="K3746" s="15"/>
    </row>
    <row r="3747" spans="11:11" ht="12" customHeight="1">
      <c r="K3747" s="15"/>
    </row>
    <row r="3748" spans="11:11" ht="12" customHeight="1">
      <c r="K3748" s="15"/>
    </row>
    <row r="3749" spans="11:11" ht="12" customHeight="1">
      <c r="K3749" s="15"/>
    </row>
    <row r="3750" spans="11:11" ht="12" customHeight="1">
      <c r="K3750" s="15"/>
    </row>
    <row r="3751" spans="11:11" ht="12" customHeight="1">
      <c r="K3751" s="15"/>
    </row>
    <row r="3752" spans="11:11" ht="12" customHeight="1">
      <c r="K3752" s="15"/>
    </row>
    <row r="3753" spans="11:11" ht="12" customHeight="1">
      <c r="K3753" s="15"/>
    </row>
    <row r="3754" spans="11:11" ht="12" customHeight="1">
      <c r="K3754" s="15"/>
    </row>
    <row r="3755" spans="11:11" ht="12" customHeight="1">
      <c r="K3755" s="15"/>
    </row>
    <row r="3756" spans="11:11" ht="12" customHeight="1">
      <c r="K3756" s="15"/>
    </row>
    <row r="3757" spans="11:11" ht="12" customHeight="1">
      <c r="K3757" s="15"/>
    </row>
    <row r="3758" spans="11:11" ht="12" customHeight="1">
      <c r="K3758" s="15"/>
    </row>
    <row r="3759" spans="11:11" ht="12" customHeight="1">
      <c r="K3759" s="15"/>
    </row>
    <row r="3760" spans="11:11" ht="12" customHeight="1">
      <c r="K3760" s="15"/>
    </row>
    <row r="3761" spans="11:11" ht="12" customHeight="1">
      <c r="K3761" s="15"/>
    </row>
    <row r="3762" spans="11:11" ht="12" customHeight="1">
      <c r="K3762" s="15"/>
    </row>
    <row r="3763" spans="11:11" ht="12" customHeight="1">
      <c r="K3763" s="15"/>
    </row>
    <row r="3764" spans="11:11" ht="12" customHeight="1">
      <c r="K3764" s="15"/>
    </row>
    <row r="3765" spans="11:11" ht="12" customHeight="1">
      <c r="K3765" s="15"/>
    </row>
    <row r="3766" spans="11:11" ht="12" customHeight="1">
      <c r="K3766" s="15"/>
    </row>
    <row r="3767" spans="11:11" ht="12" customHeight="1">
      <c r="K3767" s="15"/>
    </row>
    <row r="3768" spans="11:11" ht="12" customHeight="1">
      <c r="K3768" s="15"/>
    </row>
    <row r="3769" spans="11:11" ht="12" customHeight="1">
      <c r="K3769" s="15"/>
    </row>
    <row r="3770" spans="11:11" ht="12" customHeight="1">
      <c r="K3770" s="15"/>
    </row>
    <row r="3771" spans="11:11" ht="12" customHeight="1">
      <c r="K3771" s="15"/>
    </row>
    <row r="3772" spans="11:11" ht="12" customHeight="1">
      <c r="K3772" s="15"/>
    </row>
    <row r="3773" spans="11:11" ht="12" customHeight="1">
      <c r="K3773" s="15"/>
    </row>
    <row r="3774" spans="11:11" ht="12" customHeight="1">
      <c r="K3774" s="15"/>
    </row>
    <row r="3775" spans="11:11" ht="12" customHeight="1">
      <c r="K3775" s="15"/>
    </row>
    <row r="3776" spans="11:11" ht="12" customHeight="1">
      <c r="K3776" s="15"/>
    </row>
    <row r="3777" spans="11:11" ht="12" customHeight="1">
      <c r="K3777" s="15"/>
    </row>
    <row r="3778" spans="11:11" ht="12" customHeight="1">
      <c r="K3778" s="15"/>
    </row>
    <row r="3779" spans="11:11" ht="12" customHeight="1">
      <c r="K3779" s="15"/>
    </row>
    <row r="3780" spans="11:11" ht="12" customHeight="1">
      <c r="K3780" s="15"/>
    </row>
    <row r="3781" spans="11:11" ht="12" customHeight="1">
      <c r="K3781" s="15"/>
    </row>
    <row r="3782" spans="11:11" ht="12" customHeight="1">
      <c r="K3782" s="15"/>
    </row>
    <row r="3783" spans="11:11" ht="12" customHeight="1">
      <c r="K3783" s="15"/>
    </row>
    <row r="3784" spans="11:11" ht="12" customHeight="1">
      <c r="K3784" s="15"/>
    </row>
    <row r="3785" spans="11:11" ht="12" customHeight="1">
      <c r="K3785" s="15"/>
    </row>
    <row r="3786" spans="11:11" ht="12" customHeight="1">
      <c r="K3786" s="15"/>
    </row>
    <row r="3787" spans="11:11" ht="12" customHeight="1">
      <c r="K3787" s="15"/>
    </row>
    <row r="3788" spans="11:11" ht="12" customHeight="1">
      <c r="K3788" s="15"/>
    </row>
    <row r="3789" spans="11:11" ht="12" customHeight="1">
      <c r="K3789" s="15"/>
    </row>
    <row r="3790" spans="11:11" ht="12" customHeight="1">
      <c r="K3790" s="15"/>
    </row>
    <row r="3791" spans="11:11" ht="12" customHeight="1">
      <c r="K3791" s="15"/>
    </row>
    <row r="3792" spans="11:11" ht="12" customHeight="1">
      <c r="K3792" s="15"/>
    </row>
    <row r="3793" spans="11:11" ht="12" customHeight="1">
      <c r="K3793" s="15"/>
    </row>
    <row r="3794" spans="11:11" ht="12" customHeight="1">
      <c r="K3794" s="15"/>
    </row>
    <row r="3795" spans="11:11" ht="12" customHeight="1">
      <c r="K3795" s="15"/>
    </row>
    <row r="3796" spans="11:11" ht="12" customHeight="1">
      <c r="K3796" s="15"/>
    </row>
    <row r="3797" spans="11:11" ht="12" customHeight="1">
      <c r="K3797" s="15"/>
    </row>
    <row r="3798" spans="11:11" ht="12" customHeight="1">
      <c r="K3798" s="15"/>
    </row>
    <row r="3799" spans="11:11" ht="12" customHeight="1">
      <c r="K3799" s="15"/>
    </row>
    <row r="3800" spans="11:11" ht="12" customHeight="1">
      <c r="K3800" s="15"/>
    </row>
    <row r="3801" spans="11:11" ht="12" customHeight="1">
      <c r="K3801" s="15"/>
    </row>
    <row r="3802" spans="11:11" ht="12" customHeight="1">
      <c r="K3802" s="15"/>
    </row>
    <row r="3803" spans="11:11" ht="12" customHeight="1">
      <c r="K3803" s="15"/>
    </row>
    <row r="3804" spans="11:11" ht="12" customHeight="1">
      <c r="K3804" s="15"/>
    </row>
    <row r="3805" spans="11:11" ht="12" customHeight="1">
      <c r="K3805" s="15"/>
    </row>
    <row r="3806" spans="11:11" ht="12" customHeight="1">
      <c r="K3806" s="15"/>
    </row>
    <row r="3807" spans="11:11" ht="12" customHeight="1">
      <c r="K3807" s="15"/>
    </row>
    <row r="3808" spans="11:11" ht="12" customHeight="1">
      <c r="K3808" s="15"/>
    </row>
    <row r="3809" spans="11:11" ht="12" customHeight="1">
      <c r="K3809" s="15"/>
    </row>
    <row r="3810" spans="11:11" ht="12" customHeight="1">
      <c r="K3810" s="15"/>
    </row>
    <row r="3811" spans="11:11" ht="12" customHeight="1">
      <c r="K3811" s="15"/>
    </row>
    <row r="3812" spans="11:11" ht="12" customHeight="1">
      <c r="K3812" s="15"/>
    </row>
    <row r="3813" spans="11:11" ht="12" customHeight="1">
      <c r="K3813" s="15"/>
    </row>
    <row r="3814" spans="11:11" ht="12" customHeight="1">
      <c r="K3814" s="15"/>
    </row>
    <row r="3815" spans="11:11" ht="12" customHeight="1">
      <c r="K3815" s="15"/>
    </row>
    <row r="3816" spans="11:11" ht="12" customHeight="1">
      <c r="K3816" s="15"/>
    </row>
    <row r="3817" spans="11:11" ht="12" customHeight="1">
      <c r="K3817" s="15"/>
    </row>
    <row r="3818" spans="11:11" ht="12" customHeight="1">
      <c r="K3818" s="15"/>
    </row>
    <row r="3819" spans="11:11" ht="12" customHeight="1">
      <c r="K3819" s="15"/>
    </row>
    <row r="3820" spans="11:11" ht="12" customHeight="1">
      <c r="K3820" s="15"/>
    </row>
    <row r="3821" spans="11:11" ht="12" customHeight="1">
      <c r="K3821" s="15"/>
    </row>
    <row r="3822" spans="11:11" ht="12" customHeight="1">
      <c r="K3822" s="15"/>
    </row>
    <row r="3823" spans="11:11" ht="12" customHeight="1">
      <c r="K3823" s="15"/>
    </row>
    <row r="3824" spans="11:11" ht="12" customHeight="1">
      <c r="K3824" s="15"/>
    </row>
    <row r="3825" spans="11:11" ht="12" customHeight="1">
      <c r="K3825" s="15"/>
    </row>
    <row r="3826" spans="11:11" ht="12" customHeight="1">
      <c r="K3826" s="15"/>
    </row>
    <row r="3827" spans="11:11" ht="12" customHeight="1">
      <c r="K3827" s="15"/>
    </row>
    <row r="3828" spans="11:11" ht="12" customHeight="1">
      <c r="K3828" s="15"/>
    </row>
    <row r="3829" spans="11:11" ht="12" customHeight="1">
      <c r="K3829" s="15"/>
    </row>
    <row r="3830" spans="11:11" ht="12" customHeight="1">
      <c r="K3830" s="15"/>
    </row>
    <row r="3831" spans="11:11" ht="12" customHeight="1">
      <c r="K3831" s="15"/>
    </row>
    <row r="3832" spans="11:11" ht="12" customHeight="1">
      <c r="K3832" s="15"/>
    </row>
    <row r="3833" spans="11:11" ht="12" customHeight="1">
      <c r="K3833" s="15"/>
    </row>
    <row r="3834" spans="11:11" ht="12" customHeight="1">
      <c r="K3834" s="15"/>
    </row>
    <row r="3835" spans="11:11" ht="12" customHeight="1">
      <c r="K3835" s="15"/>
    </row>
    <row r="3836" spans="11:11" ht="12" customHeight="1">
      <c r="K3836" s="15"/>
    </row>
    <row r="3837" spans="11:11" ht="12" customHeight="1">
      <c r="K3837" s="15"/>
    </row>
    <row r="3838" spans="11:11" ht="12" customHeight="1">
      <c r="K3838" s="15"/>
    </row>
    <row r="3839" spans="11:11" ht="12" customHeight="1">
      <c r="K3839" s="15"/>
    </row>
    <row r="3840" spans="11:11" ht="12" customHeight="1">
      <c r="K3840" s="15"/>
    </row>
    <row r="3841" spans="11:11" ht="12" customHeight="1">
      <c r="K3841" s="15"/>
    </row>
    <row r="3842" spans="11:11" ht="12" customHeight="1">
      <c r="K3842" s="15"/>
    </row>
    <row r="3843" spans="11:11" ht="12" customHeight="1">
      <c r="K3843" s="15"/>
    </row>
    <row r="3844" spans="11:11" ht="12" customHeight="1">
      <c r="K3844" s="15"/>
    </row>
    <row r="3845" spans="11:11" ht="12" customHeight="1">
      <c r="K3845" s="15"/>
    </row>
    <row r="3846" spans="11:11" ht="12" customHeight="1">
      <c r="K3846" s="15"/>
    </row>
    <row r="3847" spans="11:11" ht="12" customHeight="1">
      <c r="K3847" s="15"/>
    </row>
    <row r="3848" spans="11:11" ht="12" customHeight="1">
      <c r="K3848" s="15"/>
    </row>
    <row r="3849" spans="11:11" ht="12" customHeight="1">
      <c r="K3849" s="15"/>
    </row>
    <row r="3850" spans="11:11" ht="12" customHeight="1">
      <c r="K3850" s="15"/>
    </row>
    <row r="3851" spans="11:11" ht="12" customHeight="1">
      <c r="K3851" s="15"/>
    </row>
    <row r="3852" spans="11:11" ht="12" customHeight="1">
      <c r="K3852" s="15"/>
    </row>
    <row r="3853" spans="11:11" ht="12" customHeight="1">
      <c r="K3853" s="15"/>
    </row>
    <row r="3854" spans="11:11" ht="12" customHeight="1">
      <c r="K3854" s="15"/>
    </row>
    <row r="3855" spans="11:11" ht="12" customHeight="1">
      <c r="K3855" s="15"/>
    </row>
    <row r="3856" spans="11:11" ht="12" customHeight="1">
      <c r="K3856" s="15"/>
    </row>
    <row r="3857" spans="11:11" ht="12" customHeight="1">
      <c r="K3857" s="15"/>
    </row>
    <row r="3858" spans="11:11" ht="12" customHeight="1">
      <c r="K3858" s="15"/>
    </row>
    <row r="3859" spans="11:11" ht="12" customHeight="1">
      <c r="K3859" s="15"/>
    </row>
    <row r="3860" spans="11:11" ht="12" customHeight="1">
      <c r="K3860" s="15"/>
    </row>
    <row r="3861" spans="11:11" ht="12" customHeight="1">
      <c r="K3861" s="15"/>
    </row>
    <row r="3862" spans="11:11" ht="12" customHeight="1">
      <c r="K3862" s="15"/>
    </row>
    <row r="3863" spans="11:11" ht="12" customHeight="1">
      <c r="K3863" s="15"/>
    </row>
    <row r="3864" spans="11:11" ht="12" customHeight="1">
      <c r="K3864" s="15"/>
    </row>
    <row r="3865" spans="11:11" ht="12" customHeight="1">
      <c r="K3865" s="15"/>
    </row>
    <row r="3866" spans="11:11" ht="12" customHeight="1">
      <c r="K3866" s="15"/>
    </row>
    <row r="3867" spans="11:11" ht="12" customHeight="1">
      <c r="K3867" s="15"/>
    </row>
    <row r="3868" spans="11:11" ht="12" customHeight="1">
      <c r="K3868" s="15"/>
    </row>
    <row r="3869" spans="11:11" ht="12" customHeight="1">
      <c r="K3869" s="15"/>
    </row>
    <row r="3870" spans="11:11" ht="12" customHeight="1">
      <c r="K3870" s="15"/>
    </row>
    <row r="3871" spans="11:11" ht="12" customHeight="1">
      <c r="K3871" s="15"/>
    </row>
    <row r="3872" spans="11:11" ht="12" customHeight="1">
      <c r="K3872" s="15"/>
    </row>
    <row r="3873" spans="11:11" ht="12" customHeight="1">
      <c r="K3873" s="15"/>
    </row>
    <row r="3874" spans="11:11" ht="12" customHeight="1">
      <c r="K3874" s="15"/>
    </row>
    <row r="3875" spans="11:11" ht="12" customHeight="1">
      <c r="K3875" s="15"/>
    </row>
    <row r="3876" spans="11:11" ht="12" customHeight="1">
      <c r="K3876" s="15"/>
    </row>
    <row r="3877" spans="11:11" ht="12" customHeight="1">
      <c r="K3877" s="15"/>
    </row>
    <row r="3878" spans="11:11" ht="12" customHeight="1">
      <c r="K3878" s="15"/>
    </row>
    <row r="3879" spans="11:11" ht="12" customHeight="1">
      <c r="K3879" s="15"/>
    </row>
    <row r="3880" spans="11:11" ht="12" customHeight="1">
      <c r="K3880" s="15"/>
    </row>
    <row r="3881" spans="11:11" ht="12" customHeight="1">
      <c r="K3881" s="15"/>
    </row>
    <row r="3882" spans="11:11" ht="12" customHeight="1">
      <c r="K3882" s="15"/>
    </row>
    <row r="3883" spans="11:11" ht="12" customHeight="1">
      <c r="K3883" s="15"/>
    </row>
    <row r="3884" spans="11:11" ht="12" customHeight="1">
      <c r="K3884" s="15"/>
    </row>
    <row r="3885" spans="11:11" ht="12" customHeight="1">
      <c r="K3885" s="15"/>
    </row>
    <row r="3886" spans="11:11" ht="12" customHeight="1">
      <c r="K3886" s="15"/>
    </row>
    <row r="3887" spans="11:11" ht="12" customHeight="1">
      <c r="K3887" s="15"/>
    </row>
    <row r="3888" spans="11:11" ht="12" customHeight="1">
      <c r="K3888" s="15"/>
    </row>
    <row r="3889" spans="11:11" ht="12" customHeight="1">
      <c r="K3889" s="15"/>
    </row>
    <row r="3890" spans="11:11" ht="12" customHeight="1">
      <c r="K3890" s="15"/>
    </row>
    <row r="3891" spans="11:11" ht="12" customHeight="1">
      <c r="K3891" s="15"/>
    </row>
    <row r="3892" spans="11:11" ht="12" customHeight="1">
      <c r="K3892" s="15"/>
    </row>
    <row r="3893" spans="11:11" ht="12" customHeight="1">
      <c r="K3893" s="15"/>
    </row>
    <row r="3894" spans="11:11" ht="12" customHeight="1">
      <c r="K3894" s="15"/>
    </row>
    <row r="3895" spans="11:11" ht="12" customHeight="1">
      <c r="K3895" s="15"/>
    </row>
    <row r="3896" spans="11:11" ht="12" customHeight="1">
      <c r="K3896" s="15"/>
    </row>
    <row r="3897" spans="11:11" ht="12" customHeight="1">
      <c r="K3897" s="15"/>
    </row>
    <row r="3898" spans="11:11" ht="12" customHeight="1">
      <c r="K3898" s="15"/>
    </row>
    <row r="3899" spans="11:11" ht="12" customHeight="1">
      <c r="K3899" s="15"/>
    </row>
    <row r="3900" spans="11:11" ht="12" customHeight="1">
      <c r="K3900" s="15"/>
    </row>
    <row r="3901" spans="11:11" ht="12" customHeight="1">
      <c r="K3901" s="15"/>
    </row>
    <row r="3902" spans="11:11" ht="12" customHeight="1">
      <c r="K3902" s="15"/>
    </row>
    <row r="3903" spans="11:11" ht="12" customHeight="1">
      <c r="K3903" s="15"/>
    </row>
    <row r="3904" spans="11:11" ht="12" customHeight="1">
      <c r="K3904" s="15"/>
    </row>
    <row r="3905" spans="11:11" ht="12" customHeight="1">
      <c r="K3905" s="15"/>
    </row>
    <row r="3906" spans="11:11" ht="12" customHeight="1">
      <c r="K3906" s="15"/>
    </row>
    <row r="3907" spans="11:11" ht="12" customHeight="1">
      <c r="K3907" s="15"/>
    </row>
    <row r="3908" spans="11:11" ht="12" customHeight="1">
      <c r="K3908" s="15"/>
    </row>
    <row r="3909" spans="11:11" ht="12" customHeight="1">
      <c r="K3909" s="15"/>
    </row>
    <row r="3910" spans="11:11" ht="12" customHeight="1">
      <c r="K3910" s="15"/>
    </row>
    <row r="3911" spans="11:11" ht="12" customHeight="1">
      <c r="K3911" s="15"/>
    </row>
    <row r="3912" spans="11:11" ht="12" customHeight="1">
      <c r="K3912" s="15"/>
    </row>
    <row r="3913" spans="11:11" ht="12" customHeight="1">
      <c r="K3913" s="15"/>
    </row>
    <row r="3914" spans="11:11" ht="12" customHeight="1">
      <c r="K3914" s="15"/>
    </row>
    <row r="3915" spans="11:11" ht="12" customHeight="1">
      <c r="K3915" s="15"/>
    </row>
    <row r="3916" spans="11:11" ht="12" customHeight="1">
      <c r="K3916" s="15"/>
    </row>
    <row r="3917" spans="11:11" ht="12" customHeight="1">
      <c r="K3917" s="15"/>
    </row>
    <row r="3918" spans="11:11" ht="12" customHeight="1">
      <c r="K3918" s="15"/>
    </row>
    <row r="3919" spans="11:11" ht="12" customHeight="1">
      <c r="K3919" s="15"/>
    </row>
    <row r="3920" spans="11:11" ht="12" customHeight="1">
      <c r="K3920" s="15"/>
    </row>
    <row r="3921" spans="11:11" ht="12" customHeight="1">
      <c r="K3921" s="15"/>
    </row>
    <row r="3922" spans="11:11" ht="12" customHeight="1">
      <c r="K3922" s="15"/>
    </row>
    <row r="3923" spans="11:11" ht="12" customHeight="1">
      <c r="K3923" s="15"/>
    </row>
    <row r="3924" spans="11:11" ht="12" customHeight="1">
      <c r="K3924" s="15"/>
    </row>
    <row r="3925" spans="11:11" ht="12" customHeight="1">
      <c r="K3925" s="15"/>
    </row>
    <row r="3926" spans="11:11" ht="12" customHeight="1">
      <c r="K3926" s="15"/>
    </row>
    <row r="3927" spans="11:11" ht="12" customHeight="1">
      <c r="K3927" s="15"/>
    </row>
    <row r="3928" spans="11:11" ht="12" customHeight="1">
      <c r="K3928" s="15"/>
    </row>
    <row r="3929" spans="11:11" ht="12" customHeight="1">
      <c r="K3929" s="15"/>
    </row>
    <row r="3930" spans="11:11" ht="12" customHeight="1">
      <c r="K3930" s="15"/>
    </row>
    <row r="3931" spans="11:11" ht="12" customHeight="1">
      <c r="K3931" s="15"/>
    </row>
    <row r="3932" spans="11:11" ht="12" customHeight="1">
      <c r="K3932" s="15"/>
    </row>
    <row r="3933" spans="11:11" ht="12" customHeight="1">
      <c r="K3933" s="15"/>
    </row>
    <row r="3934" spans="11:11" ht="12" customHeight="1">
      <c r="K3934" s="15"/>
    </row>
    <row r="3935" spans="11:11" ht="12" customHeight="1">
      <c r="K3935" s="15"/>
    </row>
    <row r="3936" spans="11:11" ht="12" customHeight="1">
      <c r="K3936" s="15"/>
    </row>
    <row r="3937" spans="11:11" ht="12" customHeight="1">
      <c r="K3937" s="15"/>
    </row>
    <row r="3938" spans="11:11" ht="12" customHeight="1">
      <c r="K3938" s="15"/>
    </row>
    <row r="3939" spans="11:11" ht="12" customHeight="1">
      <c r="K3939" s="15"/>
    </row>
    <row r="3940" spans="11:11" ht="12" customHeight="1">
      <c r="K3940" s="15"/>
    </row>
    <row r="3941" spans="11:11" ht="12" customHeight="1">
      <c r="K3941" s="15"/>
    </row>
    <row r="3942" spans="11:11" ht="12" customHeight="1">
      <c r="K3942" s="15"/>
    </row>
    <row r="3943" spans="11:11" ht="12" customHeight="1">
      <c r="K3943" s="15"/>
    </row>
    <row r="3944" spans="11:11" ht="12" customHeight="1">
      <c r="K3944" s="15"/>
    </row>
    <row r="3945" spans="11:11" ht="12" customHeight="1">
      <c r="K3945" s="15"/>
    </row>
    <row r="3946" spans="11:11" ht="12" customHeight="1">
      <c r="K3946" s="15"/>
    </row>
    <row r="3947" spans="11:11" ht="12" customHeight="1">
      <c r="K3947" s="15"/>
    </row>
    <row r="3948" spans="11:11" ht="12" customHeight="1">
      <c r="K3948" s="15"/>
    </row>
    <row r="3949" spans="11:11" ht="12" customHeight="1">
      <c r="K3949" s="15"/>
    </row>
    <row r="3950" spans="11:11" ht="12" customHeight="1">
      <c r="K3950" s="15"/>
    </row>
    <row r="3951" spans="11:11" ht="12" customHeight="1">
      <c r="K3951" s="15"/>
    </row>
    <row r="3952" spans="11:11" ht="12" customHeight="1">
      <c r="K3952" s="15"/>
    </row>
    <row r="3953" spans="11:11" ht="12" customHeight="1">
      <c r="K3953" s="15"/>
    </row>
    <row r="3954" spans="11:11" ht="12" customHeight="1">
      <c r="K3954" s="15"/>
    </row>
    <row r="3955" spans="11:11" ht="12" customHeight="1">
      <c r="K3955" s="15"/>
    </row>
    <row r="3956" spans="11:11" ht="12" customHeight="1">
      <c r="K3956" s="15"/>
    </row>
    <row r="3957" spans="11:11" ht="12" customHeight="1">
      <c r="K3957" s="15"/>
    </row>
    <row r="3958" spans="11:11" ht="12" customHeight="1">
      <c r="K3958" s="15"/>
    </row>
    <row r="3959" spans="11:11" ht="12" customHeight="1">
      <c r="K3959" s="15"/>
    </row>
    <row r="3960" spans="11:11" ht="12" customHeight="1">
      <c r="K3960" s="15"/>
    </row>
    <row r="3961" spans="11:11" ht="12" customHeight="1">
      <c r="K3961" s="15"/>
    </row>
    <row r="3962" spans="11:11" ht="12" customHeight="1">
      <c r="K3962" s="15"/>
    </row>
    <row r="3963" spans="11:11" ht="12" customHeight="1">
      <c r="K3963" s="15"/>
    </row>
    <row r="3964" spans="11:11" ht="12" customHeight="1">
      <c r="K3964" s="15"/>
    </row>
    <row r="3965" spans="11:11" ht="12" customHeight="1">
      <c r="K3965" s="15"/>
    </row>
    <row r="3966" spans="11:11" ht="12" customHeight="1">
      <c r="K3966" s="15"/>
    </row>
    <row r="3967" spans="11:11" ht="12" customHeight="1">
      <c r="K3967" s="15"/>
    </row>
    <row r="3968" spans="11:11" ht="12" customHeight="1">
      <c r="K3968" s="15"/>
    </row>
    <row r="3969" spans="11:11" ht="12" customHeight="1">
      <c r="K3969" s="15"/>
    </row>
    <row r="3970" spans="11:11" ht="12" customHeight="1">
      <c r="K3970" s="15"/>
    </row>
    <row r="3971" spans="11:11" ht="12" customHeight="1">
      <c r="K3971" s="15"/>
    </row>
    <row r="3972" spans="11:11" ht="12" customHeight="1">
      <c r="K3972" s="15"/>
    </row>
    <row r="3973" spans="11:11" ht="12" customHeight="1">
      <c r="K3973" s="15"/>
    </row>
    <row r="3974" spans="11:11" ht="12" customHeight="1">
      <c r="K3974" s="15"/>
    </row>
    <row r="3975" spans="11:11" ht="12" customHeight="1">
      <c r="K3975" s="15"/>
    </row>
    <row r="3976" spans="11:11" ht="12" customHeight="1">
      <c r="K3976" s="15"/>
    </row>
    <row r="3977" spans="11:11" ht="12" customHeight="1">
      <c r="K3977" s="15"/>
    </row>
    <row r="3978" spans="11:11" ht="12" customHeight="1">
      <c r="K3978" s="15"/>
    </row>
    <row r="3979" spans="11:11" ht="12" customHeight="1">
      <c r="K3979" s="15"/>
    </row>
    <row r="3980" spans="11:11" ht="12" customHeight="1">
      <c r="K3980" s="15"/>
    </row>
    <row r="3981" spans="11:11" ht="12" customHeight="1">
      <c r="K3981" s="15"/>
    </row>
    <row r="3982" spans="11:11" ht="12" customHeight="1">
      <c r="K3982" s="15"/>
    </row>
    <row r="3983" spans="11:11" ht="12" customHeight="1">
      <c r="K3983" s="15"/>
    </row>
    <row r="3984" spans="11:11" ht="12" customHeight="1">
      <c r="K3984" s="15"/>
    </row>
    <row r="3985" spans="11:11" ht="12" customHeight="1">
      <c r="K3985" s="15"/>
    </row>
    <row r="3986" spans="11:11" ht="12" customHeight="1">
      <c r="K3986" s="15"/>
    </row>
    <row r="3987" spans="11:11" ht="12" customHeight="1">
      <c r="K3987" s="15"/>
    </row>
    <row r="3988" spans="11:11" ht="12" customHeight="1">
      <c r="K3988" s="15"/>
    </row>
    <row r="3989" spans="11:11" ht="12" customHeight="1">
      <c r="K3989" s="15"/>
    </row>
    <row r="3990" spans="11:11" ht="12" customHeight="1">
      <c r="K3990" s="15"/>
    </row>
    <row r="3991" spans="11:11" ht="12" customHeight="1">
      <c r="K3991" s="15"/>
    </row>
    <row r="3992" spans="11:11" ht="12" customHeight="1">
      <c r="K3992" s="15"/>
    </row>
    <row r="3993" spans="11:11" ht="12" customHeight="1">
      <c r="K3993" s="15"/>
    </row>
    <row r="3994" spans="11:11" ht="12" customHeight="1">
      <c r="K3994" s="15"/>
    </row>
    <row r="3995" spans="11:11" ht="12" customHeight="1">
      <c r="K3995" s="15"/>
    </row>
    <row r="3996" spans="11:11" ht="12" customHeight="1">
      <c r="K3996" s="15"/>
    </row>
    <row r="3997" spans="11:11" ht="12" customHeight="1">
      <c r="K3997" s="15"/>
    </row>
    <row r="3998" spans="11:11" ht="12" customHeight="1">
      <c r="K3998" s="15"/>
    </row>
    <row r="3999" spans="11:11" ht="12" customHeight="1">
      <c r="K3999" s="15"/>
    </row>
    <row r="4000" spans="11:11" ht="12" customHeight="1">
      <c r="K4000" s="15"/>
    </row>
    <row r="4001" spans="11:11" ht="12" customHeight="1">
      <c r="K4001" s="15"/>
    </row>
    <row r="4002" spans="11:11" ht="12" customHeight="1">
      <c r="K4002" s="15"/>
    </row>
    <row r="4003" spans="11:11" ht="12" customHeight="1">
      <c r="K4003" s="15"/>
    </row>
    <row r="4004" spans="11:11" ht="12" customHeight="1">
      <c r="K4004" s="15"/>
    </row>
    <row r="4005" spans="11:11" ht="12" customHeight="1">
      <c r="K4005" s="15"/>
    </row>
    <row r="4006" spans="11:11" ht="12" customHeight="1">
      <c r="K4006" s="15"/>
    </row>
    <row r="4007" spans="11:11" ht="12" customHeight="1">
      <c r="K4007" s="15"/>
    </row>
    <row r="4008" spans="11:11" ht="12" customHeight="1">
      <c r="K4008" s="15"/>
    </row>
    <row r="4009" spans="11:11" ht="12" customHeight="1">
      <c r="K4009" s="15"/>
    </row>
    <row r="4010" spans="11:11" ht="12" customHeight="1">
      <c r="K4010" s="15"/>
    </row>
    <row r="4011" spans="11:11" ht="12" customHeight="1">
      <c r="K4011" s="15"/>
    </row>
    <row r="4012" spans="11:11" ht="12" customHeight="1">
      <c r="K4012" s="15"/>
    </row>
    <row r="4013" spans="11:11" ht="12" customHeight="1">
      <c r="K4013" s="15"/>
    </row>
    <row r="4014" spans="11:11" ht="12" customHeight="1">
      <c r="K4014" s="15"/>
    </row>
    <row r="4015" spans="11:11" ht="12" customHeight="1">
      <c r="K4015" s="15"/>
    </row>
    <row r="4016" spans="11:11" ht="12" customHeight="1">
      <c r="K4016" s="15"/>
    </row>
    <row r="4017" spans="11:11" ht="12" customHeight="1">
      <c r="K4017" s="15"/>
    </row>
    <row r="4018" spans="11:11" ht="12" customHeight="1">
      <c r="K4018" s="15"/>
    </row>
    <row r="4019" spans="11:11" ht="12" customHeight="1">
      <c r="K4019" s="15"/>
    </row>
    <row r="4020" spans="11:11" ht="12" customHeight="1">
      <c r="K4020" s="15"/>
    </row>
    <row r="4021" spans="11:11" ht="12" customHeight="1">
      <c r="K4021" s="15"/>
    </row>
    <row r="4022" spans="11:11" ht="12" customHeight="1">
      <c r="K4022" s="15"/>
    </row>
    <row r="4023" spans="11:11" ht="12" customHeight="1">
      <c r="K4023" s="15"/>
    </row>
    <row r="4024" spans="11:11" ht="12" customHeight="1">
      <c r="K4024" s="15"/>
    </row>
    <row r="4025" spans="11:11" ht="12" customHeight="1">
      <c r="K4025" s="15"/>
    </row>
    <row r="4026" spans="11:11" ht="12" customHeight="1">
      <c r="K4026" s="15"/>
    </row>
    <row r="4027" spans="11:11" ht="12" customHeight="1">
      <c r="K4027" s="15"/>
    </row>
    <row r="4028" spans="11:11" ht="12" customHeight="1">
      <c r="K4028" s="15"/>
    </row>
    <row r="4029" spans="11:11" ht="12" customHeight="1">
      <c r="K4029" s="15"/>
    </row>
    <row r="4030" spans="11:11" ht="12" customHeight="1">
      <c r="K4030" s="15"/>
    </row>
    <row r="4031" spans="11:11" ht="12" customHeight="1">
      <c r="K4031" s="15"/>
    </row>
    <row r="4032" spans="11:11" ht="12" customHeight="1">
      <c r="K4032" s="15"/>
    </row>
    <row r="4033" spans="11:11" ht="12" customHeight="1">
      <c r="K4033" s="15"/>
    </row>
    <row r="4034" spans="11:11" ht="12" customHeight="1">
      <c r="K4034" s="15"/>
    </row>
    <row r="4035" spans="11:11" ht="12" customHeight="1">
      <c r="K4035" s="15"/>
    </row>
    <row r="4036" spans="11:11" ht="12" customHeight="1">
      <c r="K4036" s="15"/>
    </row>
    <row r="4037" spans="11:11" ht="12" customHeight="1">
      <c r="K4037" s="15"/>
    </row>
    <row r="4038" spans="11:11" ht="12" customHeight="1">
      <c r="K4038" s="15"/>
    </row>
    <row r="4039" spans="11:11" ht="12" customHeight="1">
      <c r="K4039" s="15"/>
    </row>
    <row r="4040" spans="11:11" ht="12" customHeight="1">
      <c r="K4040" s="15"/>
    </row>
    <row r="4041" spans="11:11" ht="12" customHeight="1">
      <c r="K4041" s="15"/>
    </row>
    <row r="4042" spans="11:11" ht="12" customHeight="1">
      <c r="K4042" s="15"/>
    </row>
    <row r="4043" spans="11:11" ht="12" customHeight="1">
      <c r="K4043" s="15"/>
    </row>
    <row r="4044" spans="11:11" ht="12" customHeight="1">
      <c r="K4044" s="15"/>
    </row>
  </sheetData>
  <sheetProtection algorithmName="SHA-512" hashValue="WdRwjjqeZokxpssAM7TCGmxLYPyMXRI3xzvVyRhXFk4IBCxrQr8QXJCioZU7sR1zM6Y9vFYuNyXiORDn7pGE2w==" saltValue="6VGKdFARzHBQvZMLsWJdvw==" spinCount="100000" sheet="1" objects="1" scenarios="1"/>
  <mergeCells count="11">
    <mergeCell ref="O7:Q7"/>
    <mergeCell ref="O10:P10"/>
    <mergeCell ref="P12:Q12"/>
    <mergeCell ref="O73:P73"/>
    <mergeCell ref="G78:J78"/>
    <mergeCell ref="O6:Q6"/>
    <mergeCell ref="A1:E4"/>
    <mergeCell ref="O1:Q2"/>
    <mergeCell ref="O3:Q3"/>
    <mergeCell ref="O4:Q4"/>
    <mergeCell ref="O5:Q5"/>
  </mergeCells>
  <printOptions horizontalCentered="1" verticalCentered="1"/>
  <pageMargins left="0.25" right="0.44" top="7.0000000000000007E-2" bottom="0.02" header="0.5" footer="0.5"/>
  <pageSetup scale="91" orientation="portrait" horizontalDpi="300" verticalDpi="300" r:id="rId1"/>
  <headerFooter alignWithMargins="0"/>
  <ignoredErrors>
    <ignoredError sqref="P60:T60 P61:T61 O46:O49 K8 D11 D71" unlocked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2341"/>
  <sheetViews>
    <sheetView showGridLines="0" showZeros="0" topLeftCell="A3" zoomScaleNormal="100" workbookViewId="0">
      <selection activeCell="D9" sqref="D9"/>
    </sheetView>
  </sheetViews>
  <sheetFormatPr defaultColWidth="10.7109375" defaultRowHeight="12" customHeight="1"/>
  <cols>
    <col min="1" max="1" width="3.140625" style="344" customWidth="1"/>
    <col min="2" max="2" width="2.140625" style="163" customWidth="1"/>
    <col min="3" max="3" width="1.7109375" style="163" customWidth="1"/>
    <col min="4" max="4" width="20.7109375" style="393" customWidth="1"/>
    <col min="5" max="5" width="2.7109375" style="393" customWidth="1"/>
    <col min="6" max="6" width="12.5703125" style="393" customWidth="1"/>
    <col min="7" max="7" width="12.5703125" style="163" customWidth="1"/>
    <col min="8" max="8" width="5.5703125" style="163" bestFit="1" customWidth="1"/>
    <col min="9" max="9" width="6" style="163" customWidth="1"/>
    <col min="10" max="10" width="4.7109375" style="204" customWidth="1"/>
    <col min="11" max="11" width="13" style="344" customWidth="1"/>
    <col min="12" max="12" width="13" style="163" customWidth="1"/>
    <col min="13" max="13" width="3.7109375" customWidth="1"/>
    <col min="14" max="14" width="22.7109375" style="163" bestFit="1" customWidth="1"/>
    <col min="15" max="15" width="16.140625" style="163" customWidth="1"/>
    <col min="16" max="16" width="15.7109375" style="379" customWidth="1"/>
    <col min="17" max="20" width="15.7109375" style="163" customWidth="1"/>
    <col min="21" max="22" width="10.7109375" style="163" customWidth="1"/>
    <col min="23" max="16384" width="10.7109375" style="163"/>
  </cols>
  <sheetData>
    <row r="1" spans="1:12" s="316" customFormat="1" ht="12" customHeight="1">
      <c r="A1" s="389"/>
      <c r="D1" s="390"/>
      <c r="E1" s="390"/>
      <c r="F1" s="390"/>
      <c r="J1" s="391"/>
      <c r="L1" s="163"/>
    </row>
    <row r="2" spans="1:12" ht="12" customHeight="1">
      <c r="B2" s="392"/>
      <c r="D2" s="706" t="s">
        <v>13</v>
      </c>
      <c r="E2" s="706"/>
      <c r="F2" s="706"/>
      <c r="G2" s="394"/>
      <c r="K2" s="163"/>
    </row>
    <row r="3" spans="1:12" ht="15.6" customHeight="1">
      <c r="B3" s="392"/>
      <c r="D3" s="706"/>
      <c r="E3" s="706"/>
      <c r="F3" s="706"/>
      <c r="G3" s="394"/>
      <c r="K3" s="163"/>
    </row>
    <row r="4" spans="1:12" ht="12" customHeight="1">
      <c r="B4" s="392"/>
      <c r="D4" s="706"/>
      <c r="E4" s="706"/>
      <c r="F4" s="706"/>
      <c r="G4" s="372"/>
      <c r="K4" s="163"/>
    </row>
    <row r="5" spans="1:12" ht="12" customHeight="1">
      <c r="F5" s="395"/>
      <c r="G5" s="396"/>
      <c r="K5" s="163"/>
      <c r="L5" s="153"/>
    </row>
    <row r="6" spans="1:12" ht="12" customHeight="1" thickBot="1">
      <c r="G6" s="396" t="s">
        <v>2</v>
      </c>
      <c r="K6" s="163"/>
      <c r="L6" s="153"/>
    </row>
    <row r="7" spans="1:12" ht="12" customHeight="1" thickBot="1">
      <c r="A7" s="348" t="s">
        <v>50</v>
      </c>
      <c r="B7" s="340"/>
      <c r="C7" s="340"/>
      <c r="D7" s="360"/>
      <c r="E7" s="347"/>
      <c r="F7" s="347"/>
      <c r="G7" s="347"/>
      <c r="H7" s="397"/>
      <c r="I7" s="331"/>
      <c r="J7" s="331"/>
      <c r="K7" s="398" t="s">
        <v>41</v>
      </c>
      <c r="L7" s="427"/>
    </row>
    <row r="8" spans="1:12" ht="12" customHeight="1">
      <c r="A8" s="367"/>
      <c r="B8" s="356"/>
      <c r="C8" s="356"/>
      <c r="D8" s="399" t="str">
        <f>'YR 1'!D8</f>
        <v>UNIVERSITY OF SOUTH CAROLINA</v>
      </c>
      <c r="E8" s="356"/>
      <c r="F8" s="356"/>
      <c r="G8" s="356"/>
      <c r="H8" s="400"/>
      <c r="I8" s="401"/>
      <c r="J8" s="356"/>
      <c r="K8" s="402">
        <f>'YR 1'!K8</f>
        <v>0</v>
      </c>
      <c r="L8" s="471"/>
    </row>
    <row r="9" spans="1:12" ht="12" customHeight="1" thickBot="1">
      <c r="D9" s="345"/>
      <c r="E9" s="163"/>
      <c r="F9" s="163"/>
      <c r="H9" s="177"/>
      <c r="I9" s="248"/>
      <c r="J9" s="163"/>
      <c r="K9" s="403" t="s">
        <v>52</v>
      </c>
      <c r="L9" s="247"/>
    </row>
    <row r="10" spans="1:12" ht="12" customHeight="1" thickBot="1">
      <c r="A10" s="348" t="s">
        <v>51</v>
      </c>
      <c r="B10" s="340"/>
      <c r="C10" s="340"/>
      <c r="D10" s="341"/>
      <c r="E10" s="341"/>
      <c r="F10" s="360"/>
      <c r="G10" s="346"/>
      <c r="H10" s="404"/>
      <c r="I10" s="405"/>
      <c r="J10" s="406"/>
      <c r="K10" s="407"/>
      <c r="L10" s="150"/>
    </row>
    <row r="11" spans="1:12" ht="12" customHeight="1" thickBot="1">
      <c r="D11" s="408">
        <f>'YR 1'!D11</f>
        <v>0</v>
      </c>
      <c r="E11" s="346"/>
      <c r="F11" s="346"/>
      <c r="G11" s="346"/>
      <c r="H11" s="248"/>
      <c r="I11" s="248"/>
      <c r="J11" s="409"/>
      <c r="K11" s="407"/>
      <c r="L11" s="150"/>
    </row>
    <row r="12" spans="1:12" ht="12" customHeight="1" thickBot="1">
      <c r="A12" s="348" t="s">
        <v>53</v>
      </c>
      <c r="B12" s="340"/>
      <c r="C12" s="340"/>
      <c r="D12" s="410"/>
      <c r="E12" s="410"/>
      <c r="F12" s="410"/>
      <c r="G12" s="354"/>
      <c r="H12" s="411"/>
      <c r="I12" s="338" t="s">
        <v>14</v>
      </c>
      <c r="J12" s="412"/>
      <c r="K12" s="413"/>
      <c r="L12" s="472"/>
    </row>
    <row r="13" spans="1:12" ht="12" customHeight="1">
      <c r="D13" s="358"/>
      <c r="E13" s="358"/>
      <c r="F13" s="358"/>
      <c r="G13" s="358"/>
      <c r="H13" s="414"/>
      <c r="I13" s="415" t="s">
        <v>54</v>
      </c>
      <c r="J13" s="416"/>
      <c r="K13" s="403" t="s">
        <v>55</v>
      </c>
      <c r="L13" s="130" t="s">
        <v>275</v>
      </c>
    </row>
    <row r="14" spans="1:12" ht="12" customHeight="1">
      <c r="B14" s="356"/>
      <c r="C14" s="356"/>
      <c r="D14" s="323"/>
      <c r="E14" s="323"/>
      <c r="F14" s="323"/>
      <c r="G14" s="323"/>
      <c r="H14" s="417" t="s">
        <v>56</v>
      </c>
      <c r="I14" s="402" t="s">
        <v>57</v>
      </c>
      <c r="J14" s="402" t="s">
        <v>58</v>
      </c>
      <c r="K14" s="382"/>
      <c r="L14" s="131"/>
    </row>
    <row r="15" spans="1:12" ht="12" customHeight="1">
      <c r="A15" s="418">
        <v>1</v>
      </c>
      <c r="B15" s="336"/>
      <c r="C15" s="316"/>
      <c r="D15" s="317">
        <f>'YR 1'!D15</f>
        <v>0</v>
      </c>
      <c r="E15" s="317"/>
      <c r="F15" s="317"/>
      <c r="G15" s="317"/>
      <c r="H15" s="318">
        <f>'YR 1'!H15+'YR 2'!H15+'YR 3'!H15+'YR 4'!H15+'YR 5'!H15</f>
        <v>0</v>
      </c>
      <c r="I15" s="319">
        <f>'YR 1'!I15+'YR 2'!I15+'YR 3'!I15+'YR 4'!I15+'YR 5'!I15</f>
        <v>0</v>
      </c>
      <c r="J15" s="319">
        <f>'YR 1'!J15+'YR 2'!J15+'YR 3'!J15+'YR 4'!J15+'YR 5'!J15</f>
        <v>0</v>
      </c>
      <c r="K15" s="334">
        <f>'YR 1'!K15+'YR 2'!K15+'YR 3'!K15+'YR 4'!K15+'YR 5'!K15</f>
        <v>0</v>
      </c>
      <c r="L15" s="334">
        <f>'YR 1'!L15+'YR 2'!L15+'YR 3'!L15+'YR 4'!L15+'YR 5'!L15</f>
        <v>0</v>
      </c>
    </row>
    <row r="16" spans="1:12" ht="12" customHeight="1">
      <c r="A16" s="418">
        <v>2</v>
      </c>
      <c r="B16" s="336"/>
      <c r="C16" s="316"/>
      <c r="D16" s="317">
        <f>'YR 1'!D16</f>
        <v>0</v>
      </c>
      <c r="E16" s="317"/>
      <c r="F16" s="317"/>
      <c r="G16" s="317"/>
      <c r="H16" s="318">
        <f>'YR 1'!H16+'YR 2'!H16+'YR 3'!H16+'YR 4'!H16+'YR 5'!H16</f>
        <v>0</v>
      </c>
      <c r="I16" s="319">
        <f>'YR 1'!I16+'YR 2'!I16+'YR 3'!I16+'YR 4'!I16+'YR 5'!I16</f>
        <v>0</v>
      </c>
      <c r="J16" s="319">
        <f>'YR 1'!J16+'YR 2'!J16+'YR 3'!J16+'YR 4'!J16+'YR 5'!J16</f>
        <v>0</v>
      </c>
      <c r="K16" s="334">
        <f>'YR 1'!K16+'YR 2'!K16+'YR 3'!K16+'YR 4'!K16+'YR 5'!K16</f>
        <v>0</v>
      </c>
      <c r="L16" s="334">
        <f>'YR 1'!L16+'YR 2'!L16+'YR 3'!L16+'YR 4'!L16+'YR 5'!L16</f>
        <v>0</v>
      </c>
    </row>
    <row r="17" spans="1:12" ht="12" customHeight="1">
      <c r="A17" s="418">
        <v>3</v>
      </c>
      <c r="B17" s="336"/>
      <c r="C17" s="316"/>
      <c r="D17" s="317">
        <f>'YR 1'!D17</f>
        <v>0</v>
      </c>
      <c r="E17" s="317"/>
      <c r="F17" s="317"/>
      <c r="G17" s="317"/>
      <c r="H17" s="318">
        <f>'YR 1'!H17+'YR 2'!H17+'YR 3'!H17+'YR 4'!H17+'YR 5'!H17</f>
        <v>0</v>
      </c>
      <c r="I17" s="319">
        <f>'YR 1'!I17+'YR 2'!I17+'YR 3'!I17+'YR 4'!I17+'YR 5'!I17</f>
        <v>0</v>
      </c>
      <c r="J17" s="319">
        <f>'YR 1'!J17+'YR 2'!J17+'YR 3'!J17+'YR 4'!J17+'YR 5'!J17</f>
        <v>0</v>
      </c>
      <c r="K17" s="334">
        <f>'YR 1'!K17+'YR 2'!K17+'YR 3'!K17+'YR 4'!K17+'YR 5'!K17</f>
        <v>0</v>
      </c>
      <c r="L17" s="334">
        <f>'YR 1'!L17+'YR 2'!L17+'YR 3'!L17+'YR 4'!L17+'YR 5'!L17</f>
        <v>0</v>
      </c>
    </row>
    <row r="18" spans="1:12" ht="12" customHeight="1">
      <c r="A18" s="418">
        <v>4</v>
      </c>
      <c r="B18" s="336"/>
      <c r="C18" s="316"/>
      <c r="D18" s="317">
        <f>'YR 1'!D18</f>
        <v>0</v>
      </c>
      <c r="E18" s="317"/>
      <c r="F18" s="317"/>
      <c r="G18" s="317"/>
      <c r="H18" s="318">
        <f>'YR 1'!H18+'YR 2'!H18+'YR 3'!H18+'YR 4'!H18+'YR 5'!H18</f>
        <v>0</v>
      </c>
      <c r="I18" s="319">
        <f>'YR 1'!I18+'YR 2'!I18+'YR 3'!I18+'YR 4'!I18+'YR 5'!I18</f>
        <v>0</v>
      </c>
      <c r="J18" s="319">
        <f>'YR 1'!J18+'YR 2'!J18+'YR 3'!J18+'YR 4'!J18+'YR 5'!J18</f>
        <v>0</v>
      </c>
      <c r="K18" s="334">
        <f>'YR 1'!K18+'YR 2'!K18+'YR 3'!K18+'YR 4'!K18+'YR 5'!K18</f>
        <v>0</v>
      </c>
      <c r="L18" s="334">
        <f>'YR 1'!L18+'YR 2'!L18+'YR 3'!L18+'YR 4'!L18+'YR 5'!L18</f>
        <v>0</v>
      </c>
    </row>
    <row r="19" spans="1:12" ht="12" customHeight="1">
      <c r="A19" s="418">
        <v>5</v>
      </c>
      <c r="B19" s="336"/>
      <c r="C19" s="316"/>
      <c r="D19" s="317">
        <f>'YR 1'!D19</f>
        <v>0</v>
      </c>
      <c r="E19" s="317"/>
      <c r="F19" s="317"/>
      <c r="G19" s="317"/>
      <c r="H19" s="318">
        <f>'YR 1'!H19+'YR 2'!H19+'YR 3'!H19+'YR 4'!H19+'YR 5'!H19</f>
        <v>0</v>
      </c>
      <c r="I19" s="319">
        <f>'YR 1'!I19+'YR 2'!I19+'YR 3'!I19+'YR 4'!I19+'YR 5'!I19</f>
        <v>0</v>
      </c>
      <c r="J19" s="319">
        <f>'YR 1'!J19+'YR 2'!J19+'YR 3'!J19+'YR 4'!J19+'YR 5'!J19</f>
        <v>0</v>
      </c>
      <c r="K19" s="334">
        <f>'YR 1'!K19+'YR 2'!K19+'YR 3'!K19+'YR 4'!K19+'YR 5'!K19</f>
        <v>0</v>
      </c>
      <c r="L19" s="334">
        <f>'YR 1'!L19+'YR 2'!L19+'YR 3'!L19+'YR 4'!L19+'YR 5'!L19</f>
        <v>0</v>
      </c>
    </row>
    <row r="20" spans="1:12" ht="12" customHeight="1">
      <c r="A20" s="418">
        <v>6</v>
      </c>
      <c r="B20" s="336"/>
      <c r="C20" s="316"/>
      <c r="D20" s="317">
        <f>'YR 1'!D20</f>
        <v>0</v>
      </c>
      <c r="E20" s="317"/>
      <c r="F20" s="317"/>
      <c r="G20" s="317"/>
      <c r="H20" s="318">
        <f>'YR 1'!H20+'YR 2'!H20+'YR 3'!H20+'YR 4'!H20+'YR 5'!H20</f>
        <v>0</v>
      </c>
      <c r="I20" s="319">
        <f>'YR 1'!I20+'YR 2'!I20+'YR 3'!I20+'YR 4'!I20+'YR 5'!I20</f>
        <v>0</v>
      </c>
      <c r="J20" s="319">
        <f>'YR 1'!J20+'YR 2'!J20+'YR 3'!J20+'YR 4'!J20+'YR 5'!J20</f>
        <v>0</v>
      </c>
      <c r="K20" s="334">
        <f>'YR 1'!K20+'YR 2'!K20+'YR 3'!K20+'YR 4'!K20+'YR 5'!K20</f>
        <v>0</v>
      </c>
      <c r="L20" s="334">
        <f>'YR 1'!L20+'YR 2'!L20+'YR 3'!L20+'YR 4'!L20+'YR 5'!L20</f>
        <v>0</v>
      </c>
    </row>
    <row r="21" spans="1:12" ht="12" customHeight="1">
      <c r="A21" s="418">
        <v>7</v>
      </c>
      <c r="B21" s="336"/>
      <c r="C21" s="316"/>
      <c r="D21" s="317">
        <f>'YR 1'!D21</f>
        <v>0</v>
      </c>
      <c r="E21" s="317"/>
      <c r="F21" s="317"/>
      <c r="G21" s="317"/>
      <c r="H21" s="318">
        <f>'YR 1'!H21+'YR 2'!H21+'YR 3'!H21+'YR 4'!H21+'YR 5'!H21</f>
        <v>0</v>
      </c>
      <c r="I21" s="319">
        <f>'YR 1'!I21+'YR 2'!I21+'YR 3'!I21+'YR 4'!I21+'YR 5'!I21</f>
        <v>0</v>
      </c>
      <c r="J21" s="319">
        <f>'YR 1'!J21+'YR 2'!J21+'YR 3'!J21+'YR 4'!J21+'YR 5'!J21</f>
        <v>0</v>
      </c>
      <c r="K21" s="334">
        <f>'YR 1'!K21+'YR 2'!K21+'YR 3'!K21+'YR 4'!K21+'YR 5'!K21</f>
        <v>0</v>
      </c>
      <c r="L21" s="334">
        <f>'YR 1'!L21+'YR 2'!L21+'YR 3'!L21+'YR 4'!L21+'YR 5'!L21</f>
        <v>0</v>
      </c>
    </row>
    <row r="22" spans="1:12" ht="12" customHeight="1">
      <c r="A22" s="418">
        <v>8</v>
      </c>
      <c r="B22" s="336"/>
      <c r="C22" s="316"/>
      <c r="D22" s="317">
        <f>'YR 1'!D22</f>
        <v>0</v>
      </c>
      <c r="E22" s="317"/>
      <c r="F22" s="317"/>
      <c r="G22" s="317"/>
      <c r="H22" s="318">
        <f>'YR 1'!H22+'YR 2'!H22+'YR 3'!H22+'YR 4'!H22+'YR 5'!H22</f>
        <v>0</v>
      </c>
      <c r="I22" s="319">
        <f>'YR 1'!I22+'YR 2'!I22+'YR 3'!I22+'YR 4'!I22+'YR 5'!I22</f>
        <v>0</v>
      </c>
      <c r="J22" s="319">
        <f>'YR 1'!J22+'YR 2'!J22+'YR 3'!J22+'YR 4'!J22+'YR 5'!J22</f>
        <v>0</v>
      </c>
      <c r="K22" s="334">
        <f>'YR 1'!K22+'YR 2'!K22+'YR 3'!K22+'YR 4'!K22+'YR 5'!K22</f>
        <v>0</v>
      </c>
      <c r="L22" s="334">
        <f>'YR 1'!L22+'YR 2'!L22+'YR 3'!L22+'YR 4'!L22+'YR 5'!L22</f>
        <v>0</v>
      </c>
    </row>
    <row r="23" spans="1:12" ht="12" customHeight="1">
      <c r="A23" s="418">
        <v>9</v>
      </c>
      <c r="B23" s="336"/>
      <c r="C23" s="316"/>
      <c r="D23" s="317">
        <f>'YR 1'!D23</f>
        <v>0</v>
      </c>
      <c r="E23" s="317"/>
      <c r="F23" s="317"/>
      <c r="G23" s="317"/>
      <c r="H23" s="318">
        <f>'YR 1'!H23+'YR 2'!H23+'YR 3'!H23+'YR 4'!H23+'YR 5'!H23</f>
        <v>0</v>
      </c>
      <c r="I23" s="319">
        <f>'YR 1'!I23+'YR 2'!I23+'YR 3'!I23+'YR 4'!I23+'YR 5'!I23</f>
        <v>0</v>
      </c>
      <c r="J23" s="319">
        <f>'YR 1'!J23+'YR 2'!J23+'YR 3'!J23+'YR 4'!J23+'YR 5'!J23</f>
        <v>0</v>
      </c>
      <c r="K23" s="334">
        <f>'YR 1'!K23+'YR 2'!K23+'YR 3'!K23+'YR 4'!K23+'YR 5'!K23</f>
        <v>0</v>
      </c>
      <c r="L23" s="334">
        <f>'YR 1'!L23+'YR 2'!L23+'YR 3'!L23+'YR 4'!L23+'YR 5'!L23</f>
        <v>0</v>
      </c>
    </row>
    <row r="24" spans="1:12" ht="12" customHeight="1">
      <c r="A24" s="418">
        <v>10</v>
      </c>
      <c r="B24" s="336"/>
      <c r="C24" s="316"/>
      <c r="D24" s="317">
        <f>'YR 1'!D24</f>
        <v>0</v>
      </c>
      <c r="E24" s="317"/>
      <c r="F24" s="317"/>
      <c r="G24" s="317"/>
      <c r="H24" s="318">
        <f>'YR 1'!H24+'YR 2'!H24+'YR 3'!H24+'YR 4'!H24+'YR 5'!H24</f>
        <v>0</v>
      </c>
      <c r="I24" s="319">
        <f>'YR 1'!I24+'YR 2'!I24+'YR 3'!I24+'YR 4'!I24+'YR 5'!I24</f>
        <v>0</v>
      </c>
      <c r="J24" s="319">
        <f>'YR 1'!J24+'YR 2'!J24+'YR 3'!J24+'YR 4'!J24+'YR 5'!J24</f>
        <v>0</v>
      </c>
      <c r="K24" s="334">
        <f>'YR 1'!K24+'YR 2'!K24+'YR 3'!K24+'YR 4'!K24+'YR 5'!K24</f>
        <v>0</v>
      </c>
      <c r="L24" s="334">
        <f>'YR 1'!L24+'YR 2'!L24+'YR 3'!L24+'YR 4'!L24+'YR 5'!L24</f>
        <v>0</v>
      </c>
    </row>
    <row r="25" spans="1:12" ht="12" customHeight="1">
      <c r="A25" s="418"/>
      <c r="B25" s="316"/>
      <c r="C25" s="316"/>
      <c r="D25" s="317" t="str">
        <f>'YR 1'!D25</f>
        <v>Postdoc</v>
      </c>
      <c r="E25" s="317"/>
      <c r="F25" s="317"/>
      <c r="G25" s="317"/>
      <c r="H25" s="318">
        <f>'YR 1'!H25+'YR 2'!H25+'YR 3'!H25+'YR 4'!H25+'YR 5'!H25</f>
        <v>0</v>
      </c>
      <c r="I25" s="433"/>
      <c r="J25" s="433"/>
      <c r="K25" s="334">
        <f>'YR 1'!K25+'YR 2'!K25+'YR 3'!K25+'YR 4'!K25+'YR 5'!K25</f>
        <v>0</v>
      </c>
      <c r="L25" s="334">
        <f>'YR 1'!L25+'YR 2'!L25+'YR 3'!L25+'YR 4'!L25+'YR 5'!L25</f>
        <v>0</v>
      </c>
    </row>
    <row r="26" spans="1:12" ht="12" customHeight="1">
      <c r="A26" s="418"/>
      <c r="B26" s="316"/>
      <c r="C26" s="316"/>
      <c r="D26" s="317" t="str">
        <f>'YR 1'!D26</f>
        <v>Postdoc</v>
      </c>
      <c r="E26" s="317"/>
      <c r="F26" s="317"/>
      <c r="G26" s="317"/>
      <c r="H26" s="318">
        <f>'YR 1'!H26+'YR 2'!H26+'YR 3'!H26+'YR 4'!H26+'YR 5'!H26</f>
        <v>0</v>
      </c>
      <c r="I26" s="433"/>
      <c r="J26" s="433"/>
      <c r="K26" s="334">
        <f>'YR 1'!K26+'YR 2'!K26+'YR 3'!K26+'YR 4'!K26+'YR 5'!K26</f>
        <v>0</v>
      </c>
      <c r="L26" s="334">
        <f>'YR 1'!L26+'YR 2'!L26+'YR 3'!L26+'YR 4'!L26+'YR 5'!L26</f>
        <v>0</v>
      </c>
    </row>
    <row r="27" spans="1:12" ht="12" customHeight="1">
      <c r="A27" s="418"/>
      <c r="B27" s="316"/>
      <c r="C27" s="316"/>
      <c r="D27" s="317" t="str">
        <f>'YR 1'!D27</f>
        <v>Postdoc</v>
      </c>
      <c r="E27" s="317"/>
      <c r="F27" s="317"/>
      <c r="G27" s="317"/>
      <c r="H27" s="318">
        <f>'YR 1'!H27+'YR 2'!H27+'YR 3'!H27+'YR 4'!H27+'YR 5'!H27</f>
        <v>0</v>
      </c>
      <c r="I27" s="433"/>
      <c r="J27" s="433"/>
      <c r="K27" s="334">
        <f>'YR 1'!K27+'YR 2'!K27+'YR 3'!K27+'YR 4'!K27+'YR 5'!K27</f>
        <v>0</v>
      </c>
      <c r="L27" s="334">
        <f>'YR 1'!L27+'YR 2'!L27+'YR 3'!L27+'YR 4'!L27+'YR 5'!L27</f>
        <v>0</v>
      </c>
    </row>
    <row r="28" spans="1:12" ht="12" customHeight="1">
      <c r="A28" s="418"/>
      <c r="B28" s="320"/>
      <c r="C28" s="316"/>
      <c r="D28" s="317" t="str">
        <f>'YR 1'!D28</f>
        <v>Postdoc</v>
      </c>
      <c r="E28" s="317"/>
      <c r="F28" s="317"/>
      <c r="G28" s="317"/>
      <c r="H28" s="318">
        <f>'YR 1'!H28+'YR 2'!H28+'YR 3'!H28+'YR 4'!H28+'YR 5'!H28</f>
        <v>0</v>
      </c>
      <c r="I28" s="433"/>
      <c r="J28" s="433"/>
      <c r="K28" s="334">
        <f>'YR 1'!K28+'YR 2'!K28+'YR 3'!K28+'YR 4'!K28+'YR 5'!K28</f>
        <v>0</v>
      </c>
      <c r="L28" s="334">
        <f>'YR 1'!L28+'YR 2'!L28+'YR 3'!L28+'YR 4'!L28+'YR 5'!L28</f>
        <v>0</v>
      </c>
    </row>
    <row r="29" spans="1:12" ht="12" customHeight="1">
      <c r="A29" s="329"/>
      <c r="B29" s="322"/>
      <c r="C29" s="320"/>
      <c r="D29" s="330" t="s">
        <v>232</v>
      </c>
      <c r="E29" s="317"/>
      <c r="F29" s="317"/>
      <c r="G29" s="317"/>
      <c r="H29" s="318">
        <f>SUM(H15:H28)</f>
        <v>0</v>
      </c>
      <c r="I29" s="318">
        <f t="shared" ref="I29:J29" si="0">SUM(I15:I28)</f>
        <v>0</v>
      </c>
      <c r="J29" s="318">
        <f t="shared" si="0"/>
        <v>0</v>
      </c>
      <c r="K29" s="483">
        <f>SUM(K15:K28)</f>
        <v>0</v>
      </c>
      <c r="L29" s="569">
        <f>SUM(L15:L28)</f>
        <v>0</v>
      </c>
    </row>
    <row r="30" spans="1:12" ht="12" customHeight="1" thickBot="1">
      <c r="A30" s="418"/>
      <c r="B30" s="347"/>
      <c r="C30" s="419"/>
      <c r="E30" s="317"/>
      <c r="F30" s="317"/>
      <c r="G30" s="317"/>
      <c r="H30" s="420"/>
      <c r="I30" s="420"/>
      <c r="J30" s="420"/>
      <c r="K30" s="334"/>
      <c r="L30" s="476"/>
    </row>
    <row r="31" spans="1:12" ht="12" customHeight="1" thickBot="1">
      <c r="A31" s="339" t="s">
        <v>61</v>
      </c>
      <c r="B31" s="348" t="s">
        <v>242</v>
      </c>
      <c r="C31" s="340"/>
      <c r="D31" s="410"/>
      <c r="E31" s="410"/>
      <c r="F31" s="410"/>
      <c r="G31" s="410"/>
      <c r="H31" s="421"/>
      <c r="I31" s="421"/>
      <c r="J31" s="421"/>
      <c r="K31" s="388"/>
      <c r="L31" s="475"/>
    </row>
    <row r="32" spans="1:12" ht="12" customHeight="1">
      <c r="A32" s="321" t="s">
        <v>63</v>
      </c>
      <c r="B32" s="322">
        <f>'YR 1'!B32</f>
        <v>0</v>
      </c>
      <c r="C32" s="163" t="s">
        <v>64</v>
      </c>
      <c r="D32" s="323" t="s">
        <v>234</v>
      </c>
      <c r="E32" s="322"/>
      <c r="F32" s="322"/>
      <c r="G32" s="324"/>
      <c r="H32" s="325">
        <f>'YR 1'!H32+'YR 2'!H32+'YR 3'!H32+'YR 4'!H32+'YR 5'!H32</f>
        <v>0</v>
      </c>
      <c r="I32" s="326"/>
      <c r="J32" s="327"/>
      <c r="K32" s="328">
        <f>'YR 1'!K32+'YR 2'!K32+'YR 3'!K32+'YR 4'!K32+'YR 5'!K32</f>
        <v>0</v>
      </c>
      <c r="L32" s="328">
        <f>'YR 1'!L32+'YR 2'!L32+'YR 3'!L32+'YR 4'!L32+'YR 5'!L32</f>
        <v>0</v>
      </c>
    </row>
    <row r="33" spans="1:20" ht="12" customHeight="1">
      <c r="A33" s="329" t="s">
        <v>66</v>
      </c>
      <c r="B33" s="322">
        <f>'YR 1'!B33</f>
        <v>0</v>
      </c>
      <c r="C33" s="316" t="s">
        <v>109</v>
      </c>
      <c r="D33" s="330" t="s">
        <v>234</v>
      </c>
      <c r="E33" s="330"/>
      <c r="F33" s="331"/>
      <c r="G33" s="331"/>
      <c r="H33" s="332">
        <f>'YR 1'!H33+'YR 2'!H33+'YR 3'!H33+'YR 4'!H33+'YR 5'!H33</f>
        <v>0</v>
      </c>
      <c r="I33" s="333"/>
      <c r="J33" s="327"/>
      <c r="K33" s="334">
        <f>'YR 1'!K33+'YR 2'!K33+'YR 3'!K33+'YR 4'!K33+'YR 5'!K33</f>
        <v>0</v>
      </c>
      <c r="L33" s="334">
        <f>'YR 1'!L33+'YR 2'!L33+'YR 3'!L33+'YR 4'!L33+'YR 5'!L33</f>
        <v>0</v>
      </c>
      <c r="N33" s="204"/>
    </row>
    <row r="34" spans="1:20" ht="12" customHeight="1">
      <c r="A34" s="329" t="s">
        <v>67</v>
      </c>
      <c r="B34" s="322">
        <f>'YR 1'!B34</f>
        <v>0</v>
      </c>
      <c r="C34" s="316" t="s">
        <v>68</v>
      </c>
      <c r="D34" s="317" t="s">
        <v>238</v>
      </c>
      <c r="E34" s="322"/>
      <c r="F34" s="317"/>
      <c r="G34" s="317"/>
      <c r="H34" s="332">
        <f>'YR 1'!H34+'YR 2'!H34+'YR 3'!H34+'YR 4'!H34+'YR 5'!H34</f>
        <v>0</v>
      </c>
      <c r="I34" s="333"/>
      <c r="J34" s="327"/>
      <c r="K34" s="334">
        <f>'YR 1'!K34+'YR 2'!K34+'YR 3'!K34+'YR 4'!K34+'YR 5'!K34</f>
        <v>0</v>
      </c>
      <c r="L34" s="334">
        <f>'YR 1'!L34+'YR 2'!L34+'YR 3'!L34+'YR 4'!L34+'YR 5'!L34</f>
        <v>0</v>
      </c>
      <c r="N34" s="204"/>
    </row>
    <row r="35" spans="1:20" ht="12" customHeight="1">
      <c r="A35" s="329" t="s">
        <v>69</v>
      </c>
      <c r="B35" s="322">
        <f>'YR 1'!B35</f>
        <v>0</v>
      </c>
      <c r="C35" s="316" t="s">
        <v>70</v>
      </c>
      <c r="D35" s="330" t="s">
        <v>237</v>
      </c>
      <c r="E35" s="317"/>
      <c r="F35" s="317"/>
      <c r="G35" s="317"/>
      <c r="H35" s="332">
        <f>'YR 1'!H35+'YR 2'!H35+'YR 3'!H35+'YR 4'!H35+'YR 5'!H35</f>
        <v>0</v>
      </c>
      <c r="I35" s="335" t="s">
        <v>37</v>
      </c>
      <c r="J35" s="335"/>
      <c r="K35" s="334">
        <f>'YR 1'!K35+'YR 2'!K35+'YR 3'!K35+'YR 4'!K35+'YR 5'!K35</f>
        <v>0</v>
      </c>
      <c r="L35" s="334">
        <f>'YR 1'!L35+'YR 2'!L35+'YR 3'!L35+'YR 4'!L35+'YR 5'!L35</f>
        <v>0</v>
      </c>
      <c r="N35" s="204"/>
    </row>
    <row r="36" spans="1:20" ht="12" customHeight="1">
      <c r="A36" s="329" t="s">
        <v>71</v>
      </c>
      <c r="B36" s="322">
        <f>'YR 1'!B36</f>
        <v>0</v>
      </c>
      <c r="C36" s="316" t="s">
        <v>72</v>
      </c>
      <c r="D36" s="330" t="s">
        <v>241</v>
      </c>
      <c r="E36" s="330"/>
      <c r="F36" s="330"/>
      <c r="G36" s="317"/>
      <c r="H36" s="332">
        <f>'YR 1'!H36+'YR 2'!H36+'YR 3'!H36+'YR 4'!H36+'YR 5'!H36</f>
        <v>0</v>
      </c>
      <c r="I36" s="335" t="s">
        <v>37</v>
      </c>
      <c r="J36" s="335"/>
      <c r="K36" s="334">
        <f>'YR 1'!K36+'YR 2'!K36+'YR 3'!K36+'YR 4'!K36+'YR 5'!K36</f>
        <v>0</v>
      </c>
      <c r="L36" s="334">
        <f>'YR 1'!L36+'YR 2'!L36+'YR 3'!L36+'YR 4'!L36+'YR 5'!L36</f>
        <v>0</v>
      </c>
      <c r="N36" s="204"/>
    </row>
    <row r="37" spans="1:20" ht="12" customHeight="1">
      <c r="A37" s="329" t="s">
        <v>60</v>
      </c>
      <c r="B37" s="322">
        <f>'YR 1'!B37</f>
        <v>0</v>
      </c>
      <c r="C37" s="316" t="s">
        <v>73</v>
      </c>
      <c r="D37" s="323" t="s">
        <v>239</v>
      </c>
      <c r="E37" s="336"/>
      <c r="F37" s="322"/>
      <c r="G37" s="317"/>
      <c r="H37" s="332">
        <f>'YR 1'!H37+'YR 2'!H37+'YR 3'!H37+'YR 4'!H37+'YR 5'!H37</f>
        <v>0</v>
      </c>
      <c r="I37" s="337" t="s">
        <v>17</v>
      </c>
      <c r="J37" s="316"/>
      <c r="K37" s="334">
        <f>'YR 1'!K37+'YR 2'!K37+'YR 3'!K37+'YR 4'!K37+'YR 5'!K37</f>
        <v>0</v>
      </c>
      <c r="L37" s="334">
        <f>'YR 1'!L37+'YR 2'!L37+'YR 3'!L37+'YR 4'!L37+'YR 5'!L37</f>
        <v>0</v>
      </c>
      <c r="N37" s="204"/>
    </row>
    <row r="38" spans="1:20" ht="12" customHeight="1" thickBot="1">
      <c r="A38" s="329"/>
      <c r="B38" s="316" t="s">
        <v>74</v>
      </c>
      <c r="C38" s="316"/>
      <c r="D38" s="317"/>
      <c r="E38" s="317"/>
      <c r="F38" s="317"/>
      <c r="G38" s="317"/>
      <c r="H38" s="338"/>
      <c r="I38" s="337"/>
      <c r="J38" s="316"/>
      <c r="K38" s="484">
        <f>SUM(K29:K37)</f>
        <v>0</v>
      </c>
      <c r="L38" s="568">
        <f>SUM(L29:L37)</f>
        <v>0</v>
      </c>
      <c r="N38" s="204"/>
    </row>
    <row r="39" spans="1:20" ht="12" customHeight="1" thickBot="1">
      <c r="A39" s="339" t="s">
        <v>75</v>
      </c>
      <c r="B39" s="340" t="s">
        <v>76</v>
      </c>
      <c r="C39" s="340"/>
      <c r="D39" s="341"/>
      <c r="E39" s="341"/>
      <c r="F39" s="342"/>
      <c r="G39" s="343"/>
      <c r="H39" s="316"/>
      <c r="I39" s="337"/>
      <c r="J39" s="316"/>
      <c r="K39" s="334">
        <f>'YR 1'!P56+'YR 2'!P56+'YR 3'!P56+'YR 4'!P56+'YR 5'!P56</f>
        <v>0</v>
      </c>
      <c r="L39" s="334">
        <f>'YR 1'!L39+'YR 2'!L39+'YR 3'!L39+'YR 4'!L39+'YR 5'!L39</f>
        <v>0</v>
      </c>
      <c r="N39" s="204"/>
    </row>
    <row r="40" spans="1:20" ht="12" customHeight="1" thickBot="1">
      <c r="B40" s="345" t="s">
        <v>77</v>
      </c>
      <c r="D40" s="346"/>
      <c r="E40" s="346"/>
      <c r="F40" s="346"/>
      <c r="G40" s="347"/>
      <c r="H40" s="316"/>
      <c r="I40" s="320"/>
      <c r="J40" s="320"/>
      <c r="K40" s="485">
        <f>SUM(K38:K39)</f>
        <v>0</v>
      </c>
      <c r="L40" s="568">
        <f>SUM(L38:L39)</f>
        <v>0</v>
      </c>
      <c r="N40" s="204"/>
    </row>
    <row r="41" spans="1:20" ht="12" customHeight="1" thickBot="1">
      <c r="A41" s="348" t="s">
        <v>78</v>
      </c>
      <c r="B41" s="340" t="s">
        <v>79</v>
      </c>
      <c r="C41" s="340"/>
      <c r="D41" s="341"/>
      <c r="E41" s="341"/>
      <c r="F41" s="341"/>
      <c r="G41" s="341"/>
      <c r="H41" s="349"/>
      <c r="I41" s="248"/>
      <c r="J41" s="163"/>
      <c r="K41" s="350"/>
      <c r="L41" s="482"/>
      <c r="N41" s="204"/>
    </row>
    <row r="42" spans="1:20" ht="12" customHeight="1">
      <c r="D42" s="346"/>
      <c r="E42" s="346"/>
      <c r="F42" s="346"/>
      <c r="G42" s="346"/>
      <c r="I42" s="248"/>
      <c r="J42" s="163"/>
      <c r="K42" s="350"/>
      <c r="L42" s="482"/>
      <c r="N42" s="379" t="s">
        <v>285</v>
      </c>
      <c r="O42" s="380" t="str">
        <f>'COST SHARE YR 1'!P61</f>
        <v>Sub #1</v>
      </c>
      <c r="P42" s="380" t="str">
        <f>'COST SHARE YR 1'!Q61</f>
        <v>Sub #2</v>
      </c>
      <c r="Q42" s="380" t="str">
        <f>'COST SHARE YR 1'!R61</f>
        <v>Sub #3</v>
      </c>
      <c r="R42" s="380" t="str">
        <f>'COST SHARE YR 1'!S61</f>
        <v>Sub #4</v>
      </c>
      <c r="S42" s="380" t="str">
        <f>'COST SHARE YR 1'!T61</f>
        <v>Sub #5</v>
      </c>
    </row>
    <row r="43" spans="1:20" ht="12" customHeight="1">
      <c r="D43" s="346" t="s">
        <v>43</v>
      </c>
      <c r="E43" s="346"/>
      <c r="F43" s="163"/>
      <c r="G43" s="351">
        <f>'YR 1'!K47</f>
        <v>0</v>
      </c>
      <c r="I43" s="248"/>
      <c r="J43" s="163"/>
      <c r="K43" s="350"/>
      <c r="L43" s="482"/>
      <c r="N43" s="612" t="s">
        <v>223</v>
      </c>
      <c r="O43" s="382">
        <f>'COST SHARE YR 1'!P62</f>
        <v>0</v>
      </c>
      <c r="P43" s="382">
        <f>'COST SHARE YR 1'!Q62</f>
        <v>0</v>
      </c>
      <c r="Q43" s="382">
        <f>'COST SHARE YR 1'!R62</f>
        <v>0</v>
      </c>
      <c r="R43" s="382">
        <f>'COST SHARE YR 1'!S62</f>
        <v>0</v>
      </c>
      <c r="S43" s="382">
        <f>'COST SHARE YR 1'!T62</f>
        <v>0</v>
      </c>
    </row>
    <row r="44" spans="1:20" ht="12" customHeight="1">
      <c r="D44" s="346" t="s">
        <v>44</v>
      </c>
      <c r="E44" s="346"/>
      <c r="F44" s="163"/>
      <c r="G44" s="351">
        <f>'YR 2'!K47</f>
        <v>0</v>
      </c>
      <c r="H44" s="346"/>
      <c r="I44" s="346"/>
      <c r="J44" s="346"/>
      <c r="K44" s="350"/>
      <c r="L44" s="482"/>
      <c r="N44" s="357" t="s">
        <v>145</v>
      </c>
      <c r="O44" s="384">
        <f>'COST SHARE YR 1'!P63+'COST SHARE YR 2'!P62+'COST SHARE YR 3'!P62+'COST SHARE YR 4'!P62+'COST SHARE YR 5'!P62</f>
        <v>0</v>
      </c>
      <c r="P44" s="384">
        <f>'COST SHARE YR 1'!Q63+'COST SHARE YR 2'!Q62+'COST SHARE YR 3'!Q62+'COST SHARE YR 4'!Q62+'COST SHARE YR 5'!Q62</f>
        <v>0</v>
      </c>
      <c r="Q44" s="384">
        <f>'COST SHARE YR 1'!R63+'COST SHARE YR 2'!R62+'COST SHARE YR 3'!R62+'COST SHARE YR 4'!R62+'COST SHARE YR 5'!R62</f>
        <v>0</v>
      </c>
      <c r="R44" s="384">
        <f>'COST SHARE YR 1'!S63+'COST SHARE YR 2'!S62+'COST SHARE YR 3'!S62+'COST SHARE YR 4'!S62+'COST SHARE YR 5'!S62</f>
        <v>0</v>
      </c>
      <c r="S44" s="384">
        <f>'COST SHARE YR 1'!T63+'COST SHARE YR 2'!T62+'COST SHARE YR 3'!T62+'COST SHARE YR 4'!T62+'COST SHARE YR 5'!T62</f>
        <v>0</v>
      </c>
      <c r="T44" s="248"/>
    </row>
    <row r="45" spans="1:20" ht="12" customHeight="1" thickBot="1">
      <c r="D45" s="346" t="s">
        <v>45</v>
      </c>
      <c r="E45" s="346"/>
      <c r="F45" s="163"/>
      <c r="G45" s="351">
        <f>'YR 3'!K47</f>
        <v>0</v>
      </c>
      <c r="H45" s="346"/>
      <c r="I45" s="346"/>
      <c r="J45" s="346"/>
      <c r="K45" s="350"/>
      <c r="L45" s="482"/>
      <c r="N45" s="357" t="s">
        <v>267</v>
      </c>
      <c r="O45" s="384">
        <f>'COST SHARE YR 1'!P64+'COST SHARE YR 2'!P63+'COST SHARE YR 3'!P63+'COST SHARE YR 4'!P63+'COST SHARE YR 5'!P63</f>
        <v>0</v>
      </c>
      <c r="P45" s="384">
        <f>'COST SHARE YR 1'!Q64+'COST SHARE YR 2'!Q63+'COST SHARE YR 3'!Q63+'COST SHARE YR 4'!Q63+'COST SHARE YR 5'!Q63</f>
        <v>0</v>
      </c>
      <c r="Q45" s="384">
        <f>'COST SHARE YR 1'!R64+'COST SHARE YR 2'!R63+'COST SHARE YR 3'!R63+'COST SHARE YR 4'!R63+'COST SHARE YR 5'!R63</f>
        <v>0</v>
      </c>
      <c r="R45" s="384">
        <f>'COST SHARE YR 1'!S64+'COST SHARE YR 2'!S63+'COST SHARE YR 3'!S63+'COST SHARE YR 4'!S63+'COST SHARE YR 5'!S63</f>
        <v>0</v>
      </c>
      <c r="S45" s="384">
        <f>'COST SHARE YR 1'!T64+'COST SHARE YR 2'!T63+'COST SHARE YR 3'!T63+'COST SHARE YR 4'!T63+'COST SHARE YR 5'!T63</f>
        <v>0</v>
      </c>
      <c r="T45" s="351" t="s">
        <v>246</v>
      </c>
    </row>
    <row r="46" spans="1:20" ht="12" customHeight="1" thickBot="1">
      <c r="D46" s="346" t="s">
        <v>46</v>
      </c>
      <c r="E46" s="346"/>
      <c r="F46" s="163"/>
      <c r="G46" s="351">
        <f>'YR 4'!K47</f>
        <v>0</v>
      </c>
      <c r="H46" s="346"/>
      <c r="I46" s="346"/>
      <c r="J46" s="346"/>
      <c r="K46" s="350"/>
      <c r="L46" s="482"/>
      <c r="N46" s="568" t="s">
        <v>141</v>
      </c>
      <c r="O46" s="613">
        <f>SUM(O44:O45)</f>
        <v>0</v>
      </c>
      <c r="P46" s="613">
        <f t="shared" ref="P46:S46" si="1">SUM(P44:P45)</f>
        <v>0</v>
      </c>
      <c r="Q46" s="613">
        <f t="shared" si="1"/>
        <v>0</v>
      </c>
      <c r="R46" s="613">
        <f t="shared" si="1"/>
        <v>0</v>
      </c>
      <c r="S46" s="613">
        <f t="shared" si="1"/>
        <v>0</v>
      </c>
      <c r="T46" s="614">
        <f>SUM(O46:S46)</f>
        <v>0</v>
      </c>
    </row>
    <row r="47" spans="1:20" ht="12" customHeight="1">
      <c r="D47" s="346" t="s">
        <v>47</v>
      </c>
      <c r="E47" s="346"/>
      <c r="F47" s="163"/>
      <c r="G47" s="351">
        <f>'YR 5'!K47</f>
        <v>0</v>
      </c>
      <c r="H47" s="346"/>
      <c r="I47" s="346"/>
      <c r="J47" s="346"/>
      <c r="K47" s="350"/>
      <c r="L47" s="482"/>
      <c r="N47" s="204" t="s">
        <v>289</v>
      </c>
      <c r="O47" s="434">
        <f>'COST SHARE YR 1'!P67+'COST SHARE YR 2'!P66+'COST SHARE YR 3'!P66+'COST SHARE YR 4'!P66+'COST SHARE YR 5'!P66</f>
        <v>0</v>
      </c>
      <c r="P47" s="434">
        <f>'COST SHARE YR 1'!Q67+'COST SHARE YR 2'!Q66+'COST SHARE YR 3'!Q66+'COST SHARE YR 4'!Q66+'COST SHARE YR 5'!Q66</f>
        <v>0</v>
      </c>
      <c r="Q47" s="434">
        <f>'COST SHARE YR 1'!R67+'COST SHARE YR 2'!R66+'COST SHARE YR 3'!R66+'COST SHARE YR 4'!R66+'COST SHARE YR 5'!R66</f>
        <v>0</v>
      </c>
      <c r="R47" s="434">
        <f>'COST SHARE YR 1'!S67+'COST SHARE YR 2'!S66+'COST SHARE YR 3'!S66+'COST SHARE YR 4'!S66+'COST SHARE YR 5'!S66</f>
        <v>0</v>
      </c>
      <c r="S47" s="434">
        <f>'COST SHARE YR 1'!T67+'COST SHARE YR 2'!T66+'COST SHARE YR 3'!T66+'COST SHARE YR 4'!T66+'COST SHARE YR 5'!T66</f>
        <v>0</v>
      </c>
    </row>
    <row r="48" spans="1:20" ht="12" customHeight="1">
      <c r="D48" s="346"/>
      <c r="E48" s="346"/>
      <c r="F48" s="346"/>
      <c r="G48" s="346"/>
      <c r="H48" s="346"/>
      <c r="I48" s="346"/>
      <c r="J48" s="346"/>
      <c r="K48" s="350"/>
      <c r="L48" s="482"/>
      <c r="N48" s="204"/>
    </row>
    <row r="49" spans="1:20" ht="12" customHeight="1" thickBot="1">
      <c r="B49" s="345" t="s">
        <v>80</v>
      </c>
      <c r="D49" s="346"/>
      <c r="E49" s="352"/>
      <c r="F49" s="352"/>
      <c r="G49" s="353"/>
      <c r="H49" s="352"/>
      <c r="I49" s="352"/>
      <c r="J49" s="352"/>
      <c r="K49" s="485">
        <f>SUM(G43:G47)</f>
        <v>0</v>
      </c>
      <c r="L49" s="473">
        <f>'YR 1'!L47+'YR 2'!L47+'YR 3'!L47+'YR 4'!L47+'YR 5'!L47</f>
        <v>0</v>
      </c>
      <c r="N49" s="204"/>
    </row>
    <row r="50" spans="1:20" ht="12" customHeight="1" thickBot="1">
      <c r="A50" s="348" t="s">
        <v>81</v>
      </c>
      <c r="B50" s="340" t="s">
        <v>82</v>
      </c>
      <c r="C50" s="340"/>
      <c r="D50" s="354"/>
      <c r="E50" s="330"/>
      <c r="F50" s="330" t="s">
        <v>83</v>
      </c>
      <c r="G50" s="355"/>
      <c r="H50" s="355"/>
      <c r="I50" s="356"/>
      <c r="J50" s="320"/>
      <c r="K50" s="357">
        <f>'YR 1'!K48+'YR 2'!K48+'YR 3'!K48+'YR 4'!K48+'YR 5'!K48</f>
        <v>0</v>
      </c>
      <c r="L50" s="357">
        <f>'YR 1'!L48+'YR 2'!L48+'YR 3'!L48+'YR 4'!L48+'YR 5'!L48</f>
        <v>0</v>
      </c>
      <c r="N50" s="204"/>
    </row>
    <row r="51" spans="1:20" ht="12" customHeight="1">
      <c r="D51" s="358"/>
      <c r="E51" s="358"/>
      <c r="F51" s="323" t="s">
        <v>84</v>
      </c>
      <c r="G51" s="323"/>
      <c r="H51" s="352"/>
      <c r="I51" s="352"/>
      <c r="J51" s="352"/>
      <c r="K51" s="357">
        <f>'YR 1'!K49+'YR 2'!K49+'YR 3'!K49+'YR 4'!K49+'YR 5'!K49</f>
        <v>0</v>
      </c>
      <c r="L51" s="357">
        <f>'YR 1'!L49+'YR 2'!L49+'YR 3'!L49+'YR 4'!L49+'YR 5'!L49</f>
        <v>0</v>
      </c>
      <c r="N51" s="204"/>
    </row>
    <row r="52" spans="1:20" ht="12" customHeight="1">
      <c r="D52" s="358"/>
      <c r="E52" s="358"/>
      <c r="F52" s="358"/>
      <c r="G52" s="358"/>
      <c r="H52" s="346"/>
      <c r="I52" s="346"/>
      <c r="J52" s="346"/>
      <c r="K52" s="359">
        <f>'YR 1'!K50+'YR 2'!K50+'YR 3'!K50+'YR 4'!K50+'YR 5'!K50</f>
        <v>0</v>
      </c>
      <c r="L52" s="487"/>
      <c r="N52" s="204"/>
    </row>
    <row r="53" spans="1:20" ht="12" customHeight="1" thickBot="1">
      <c r="B53" s="345" t="s">
        <v>85</v>
      </c>
      <c r="D53" s="358"/>
      <c r="E53" s="356"/>
      <c r="F53" s="323"/>
      <c r="G53" s="323"/>
      <c r="H53" s="356"/>
      <c r="I53" s="352"/>
      <c r="J53" s="352"/>
      <c r="K53" s="485">
        <f>SUM(K50:K51)</f>
        <v>0</v>
      </c>
      <c r="L53" s="568">
        <f>SUM(L50:L51)</f>
        <v>0</v>
      </c>
      <c r="N53" s="204"/>
    </row>
    <row r="54" spans="1:20" ht="12" customHeight="1" thickBot="1">
      <c r="A54" s="348" t="s">
        <v>86</v>
      </c>
      <c r="B54" s="340" t="s">
        <v>87</v>
      </c>
      <c r="C54" s="340"/>
      <c r="D54" s="360"/>
      <c r="E54" s="346"/>
      <c r="F54" s="346"/>
      <c r="G54" s="346"/>
      <c r="H54" s="346"/>
      <c r="I54" s="346"/>
      <c r="J54" s="346"/>
      <c r="K54" s="350">
        <f>'YR 1'!K52+'YR 2'!K52+'YR 3'!K52+'YR 4'!K52+'YR 5'!K52</f>
        <v>0</v>
      </c>
      <c r="L54" s="481"/>
      <c r="N54" s="379" t="s">
        <v>284</v>
      </c>
      <c r="O54" s="380" t="str">
        <f>'YR 1'!P61</f>
        <v>Sub #1</v>
      </c>
      <c r="P54" s="380" t="str">
        <f>'YR 1'!Q61</f>
        <v>Sub #2</v>
      </c>
      <c r="Q54" s="380" t="str">
        <f>'YR 1'!R61</f>
        <v>Sub #3</v>
      </c>
      <c r="R54" s="380" t="str">
        <f>'YR 1'!S61</f>
        <v>Sub #4</v>
      </c>
      <c r="S54" s="380" t="str">
        <f>'YR 1'!T61</f>
        <v>Sub #5</v>
      </c>
    </row>
    <row r="55" spans="1:20" ht="12" customHeight="1">
      <c r="B55" s="361">
        <v>1</v>
      </c>
      <c r="C55" s="163" t="s">
        <v>88</v>
      </c>
      <c r="D55" s="346"/>
      <c r="E55" s="346"/>
      <c r="F55" s="362"/>
      <c r="G55" s="346"/>
      <c r="I55" s="248"/>
      <c r="J55" s="163"/>
      <c r="K55" s="357">
        <f>'YR 1'!K53+'YR 2'!K53+'YR 3'!K53+'YR 4'!K53+'YR 5'!K53</f>
        <v>0</v>
      </c>
      <c r="L55" s="357">
        <f>'YR 1'!L53+'YR 2'!L53+'YR 3'!L53+'YR 4'!L53+'YR 5'!L53</f>
        <v>0</v>
      </c>
      <c r="N55" s="381" t="s">
        <v>223</v>
      </c>
      <c r="O55" s="382">
        <f>'YR 1'!P62</f>
        <v>0</v>
      </c>
      <c r="P55" s="383">
        <f>'YR 1'!Q62</f>
        <v>0</v>
      </c>
      <c r="Q55" s="383">
        <f>'YR 1'!R62</f>
        <v>0</v>
      </c>
      <c r="R55" s="383">
        <f>'YR 1'!S62</f>
        <v>0</v>
      </c>
      <c r="S55" s="383">
        <f>'YR 1'!T62</f>
        <v>0</v>
      </c>
    </row>
    <row r="56" spans="1:20" ht="12" customHeight="1">
      <c r="B56" s="361">
        <v>2</v>
      </c>
      <c r="C56" s="163" t="s">
        <v>89</v>
      </c>
      <c r="D56" s="346"/>
      <c r="E56" s="346"/>
      <c r="F56" s="362"/>
      <c r="G56" s="346"/>
      <c r="I56" s="248"/>
      <c r="J56" s="163"/>
      <c r="K56" s="357">
        <f>'YR 1'!K54+'YR 2'!K54+'YR 3'!K54+'YR 4'!K54+'YR 5'!K54</f>
        <v>0</v>
      </c>
      <c r="L56" s="357">
        <f>'YR 1'!L54+'YR 2'!L54+'YR 3'!L54+'YR 4'!L54+'YR 5'!L54</f>
        <v>0</v>
      </c>
      <c r="N56" s="357" t="s">
        <v>145</v>
      </c>
      <c r="O56" s="384">
        <f>'YR 1'!P63+'YR 2'!P62+'YR 3'!P63+'YR 4'!P63+'YR 5'!P62</f>
        <v>0</v>
      </c>
      <c r="P56" s="384">
        <f>'YR 1'!Q63+'YR 2'!Q62+'YR 3'!Q63+'YR 4'!Q63+'YR 5'!Q62</f>
        <v>0</v>
      </c>
      <c r="Q56" s="384">
        <f>'YR 1'!R63+'YR 2'!R62+'YR 3'!R63+'YR 4'!R63+'YR 5'!R62</f>
        <v>0</v>
      </c>
      <c r="R56" s="384">
        <f>'YR 1'!S63+'YR 2'!S62+'YR 3'!S63+'YR 4'!S63+'YR 5'!S62</f>
        <v>0</v>
      </c>
      <c r="S56" s="384">
        <f>'YR 1'!T63+'YR 2'!T62+'YR 3'!T63+'YR 4'!T63+'YR 5'!T62</f>
        <v>0</v>
      </c>
      <c r="T56" s="248"/>
    </row>
    <row r="57" spans="1:20" ht="12" customHeight="1" thickBot="1">
      <c r="B57" s="361">
        <v>3</v>
      </c>
      <c r="C57" s="163" t="s">
        <v>90</v>
      </c>
      <c r="D57" s="358"/>
      <c r="E57" s="358"/>
      <c r="F57" s="362"/>
      <c r="G57" s="358"/>
      <c r="I57" s="248"/>
      <c r="J57" s="163"/>
      <c r="K57" s="357">
        <f>'YR 1'!K55+'YR 2'!K55+'YR 3'!K55+'YR 4'!K55+'YR 5'!K55</f>
        <v>0</v>
      </c>
      <c r="L57" s="357">
        <f>'YR 1'!L55+'YR 2'!L55+'YR 3'!L55+'YR 4'!L55+'YR 5'!L55</f>
        <v>0</v>
      </c>
      <c r="N57" s="357" t="s">
        <v>267</v>
      </c>
      <c r="O57" s="384">
        <f>'YR 1'!P64+'YR 2'!P63+'YR 3'!P64+'YR 4'!P64+'YR 5'!P63</f>
        <v>0</v>
      </c>
      <c r="P57" s="384">
        <f>'YR 1'!Q64+'YR 2'!Q63+'YR 3'!Q64+'YR 4'!Q64+'YR 5'!Q63</f>
        <v>0</v>
      </c>
      <c r="Q57" s="384">
        <f>'YR 1'!R64+'YR 2'!R63+'YR 3'!R64+'YR 4'!R64+'YR 5'!R63</f>
        <v>0</v>
      </c>
      <c r="R57" s="384">
        <f>'YR 1'!S64+'YR 2'!S63+'YR 3'!S64+'YR 4'!S64+'YR 5'!S63</f>
        <v>0</v>
      </c>
      <c r="S57" s="384">
        <f>'YR 1'!T64+'YR 2'!T63+'YR 3'!T64+'YR 4'!T64+'YR 5'!T63</f>
        <v>0</v>
      </c>
      <c r="T57" s="351" t="s">
        <v>246</v>
      </c>
    </row>
    <row r="58" spans="1:20" ht="12" customHeight="1" thickBot="1">
      <c r="B58" s="361">
        <v>4</v>
      </c>
      <c r="C58" s="163" t="s">
        <v>91</v>
      </c>
      <c r="D58" s="358"/>
      <c r="E58" s="358"/>
      <c r="F58" s="362"/>
      <c r="G58" s="358"/>
      <c r="I58" s="248"/>
      <c r="J58" s="163"/>
      <c r="K58" s="357">
        <f>'YR 1'!K56+'YR 2'!K56+'YR 3'!K56+'YR 4'!K56+'YR 5'!K56</f>
        <v>0</v>
      </c>
      <c r="L58" s="357">
        <f>'YR 1'!L56+'YR 2'!L56+'YR 3'!L56+'YR 4'!L56+'YR 5'!L56</f>
        <v>0</v>
      </c>
      <c r="N58" s="385" t="s">
        <v>141</v>
      </c>
      <c r="O58" s="179">
        <f>SUM(O56:O57)</f>
        <v>0</v>
      </c>
      <c r="P58" s="179">
        <f t="shared" ref="P58:S58" si="2">SUM(P56:P57)</f>
        <v>0</v>
      </c>
      <c r="Q58" s="179">
        <f t="shared" si="2"/>
        <v>0</v>
      </c>
      <c r="R58" s="179">
        <f t="shared" si="2"/>
        <v>0</v>
      </c>
      <c r="S58" s="313">
        <f t="shared" si="2"/>
        <v>0</v>
      </c>
      <c r="T58" s="386">
        <f>SUM(O58:S58)</f>
        <v>0</v>
      </c>
    </row>
    <row r="59" spans="1:20" ht="12" customHeight="1" thickBot="1">
      <c r="A59" s="363"/>
      <c r="B59" s="364" t="s">
        <v>38</v>
      </c>
      <c r="C59" s="316"/>
      <c r="D59" s="347"/>
      <c r="E59" s="435"/>
      <c r="F59" s="330"/>
      <c r="G59" s="330" t="s">
        <v>92</v>
      </c>
      <c r="H59" s="320"/>
      <c r="I59" s="365"/>
      <c r="J59" s="320"/>
      <c r="K59" s="485">
        <f>SUM(K55:K58)</f>
        <v>0</v>
      </c>
      <c r="L59" s="568">
        <f>SUM(L55:L58)</f>
        <v>0</v>
      </c>
      <c r="N59" s="204" t="s">
        <v>289</v>
      </c>
      <c r="O59" s="434">
        <f>'YR 1'!P67+'YR 2'!P66+'YR 3'!P67+'YR 4'!P67+'YR 5'!P66</f>
        <v>0</v>
      </c>
      <c r="P59" s="434">
        <f>'YR 1'!Q67+'YR 2'!Q66+'YR 3'!Q67+'YR 4'!Q67+'YR 5'!Q66</f>
        <v>0</v>
      </c>
      <c r="Q59" s="434">
        <f>'YR 1'!R67+'YR 2'!R66+'YR 3'!R67+'YR 4'!R67+'YR 5'!R66</f>
        <v>0</v>
      </c>
      <c r="R59" s="434">
        <f>'YR 1'!S67+'YR 2'!S66+'YR 3'!S67+'YR 4'!S67+'YR 5'!S66</f>
        <v>0</v>
      </c>
      <c r="S59" s="434">
        <f>'YR 1'!T67+'YR 2'!T66+'YR 3'!T67+'YR 4'!T67+'YR 5'!T66</f>
        <v>0</v>
      </c>
    </row>
    <row r="60" spans="1:20" ht="12" customHeight="1" thickBot="1">
      <c r="A60" s="348" t="s">
        <v>93</v>
      </c>
      <c r="B60" s="340" t="s">
        <v>94</v>
      </c>
      <c r="C60" s="340"/>
      <c r="D60" s="354"/>
      <c r="E60" s="323"/>
      <c r="F60" s="330"/>
      <c r="G60" s="330"/>
      <c r="H60" s="320"/>
      <c r="I60" s="365"/>
      <c r="J60" s="320"/>
      <c r="K60" s="366"/>
      <c r="L60" s="481"/>
      <c r="N60" s="204"/>
    </row>
    <row r="61" spans="1:20" ht="12" customHeight="1">
      <c r="A61" s="367"/>
      <c r="B61" s="368">
        <v>1</v>
      </c>
      <c r="C61" s="356" t="s">
        <v>0</v>
      </c>
      <c r="D61" s="323"/>
      <c r="E61" s="330"/>
      <c r="F61" s="330"/>
      <c r="G61" s="330"/>
      <c r="H61" s="320"/>
      <c r="I61" s="365"/>
      <c r="J61" s="320"/>
      <c r="K61" s="334">
        <f>'YR 1'!K59+'YR 2'!K59+'YR 3'!K59+'YR 4'!K59+'YR 5'!K59</f>
        <v>0</v>
      </c>
      <c r="L61" s="334">
        <f>'YR 1'!L59+'YR 2'!L59+'YR 3'!L59+'YR 4'!L59+'YR 5'!L59</f>
        <v>0</v>
      </c>
      <c r="N61" s="204"/>
    </row>
    <row r="62" spans="1:20" ht="12" customHeight="1" thickBot="1">
      <c r="A62" s="369"/>
      <c r="B62" s="370">
        <v>2</v>
      </c>
      <c r="C62" s="320" t="s">
        <v>95</v>
      </c>
      <c r="D62" s="330"/>
      <c r="E62" s="330"/>
      <c r="F62" s="330"/>
      <c r="G62" s="330"/>
      <c r="H62" s="320"/>
      <c r="I62" s="365"/>
      <c r="J62" s="320"/>
      <c r="K62" s="334">
        <f>'YR 1'!K60+'YR 2'!K60+'YR 3'!K60+'YR 4'!K60+'YR 5'!K60</f>
        <v>0</v>
      </c>
      <c r="L62" s="334">
        <f>'YR 1'!L60+'YR 2'!L60+'YR 3'!L60+'YR 4'!L60+'YR 5'!L60</f>
        <v>0</v>
      </c>
      <c r="N62" s="204"/>
    </row>
    <row r="63" spans="1:20" ht="12" customHeight="1" thickBot="1">
      <c r="A63" s="369"/>
      <c r="B63" s="370">
        <v>3</v>
      </c>
      <c r="C63" s="320" t="s">
        <v>96</v>
      </c>
      <c r="D63" s="330"/>
      <c r="E63" s="330"/>
      <c r="F63" s="330"/>
      <c r="G63" s="330"/>
      <c r="H63" s="320"/>
      <c r="I63" s="365"/>
      <c r="J63" s="320"/>
      <c r="K63" s="334">
        <f>'YR 1'!K61+'YR 2'!K61+'YR 3'!K61+'YR 4'!K61+'YR 5'!K61</f>
        <v>0</v>
      </c>
      <c r="L63" s="334">
        <f>'YR 1'!L61+'YR 2'!L61+'YR 3'!L61+'YR 4'!L61+'YR 5'!L61</f>
        <v>0</v>
      </c>
      <c r="N63" s="387" t="s">
        <v>207</v>
      </c>
      <c r="O63" s="312"/>
    </row>
    <row r="64" spans="1:20" ht="12" customHeight="1" thickBot="1">
      <c r="A64" s="369"/>
      <c r="B64" s="370">
        <v>4</v>
      </c>
      <c r="C64" s="320" t="s">
        <v>274</v>
      </c>
      <c r="D64" s="330"/>
      <c r="E64" s="330"/>
      <c r="F64" s="330"/>
      <c r="G64" s="330"/>
      <c r="H64" s="320"/>
      <c r="I64" s="365"/>
      <c r="J64" s="320"/>
      <c r="K64" s="334">
        <f>'YR 1'!K62+'YR 2'!K62+'YR 3'!K62+'YR 4'!K62+'YR 5'!K62</f>
        <v>0</v>
      </c>
      <c r="L64" s="334">
        <f>'YR 1'!L62+'YR 2'!L62+'YR 3'!L62+'YR 4'!L62+'YR 5'!L62</f>
        <v>0</v>
      </c>
      <c r="N64" s="387" t="s">
        <v>208</v>
      </c>
      <c r="O64" s="312">
        <f>'YR 1'!K78</f>
        <v>0</v>
      </c>
    </row>
    <row r="65" spans="1:15" ht="12" customHeight="1" thickBot="1">
      <c r="A65" s="163"/>
      <c r="B65" s="370">
        <v>5</v>
      </c>
      <c r="C65" s="320" t="s">
        <v>258</v>
      </c>
      <c r="D65" s="330"/>
      <c r="E65" s="330"/>
      <c r="F65" s="330" t="s">
        <v>287</v>
      </c>
      <c r="G65" s="330"/>
      <c r="H65" s="320"/>
      <c r="I65" s="365"/>
      <c r="J65" s="320"/>
      <c r="K65" s="371">
        <f>'YR 1'!K63+'YR 2'!K63+'YR 3'!K63+'YR 4'!K63+'YR 5'!K63</f>
        <v>0</v>
      </c>
      <c r="L65" s="334">
        <f>'YR 1'!L63+'YR 2'!L63+'YR 3'!L63+'YR 4'!L63+'YR 5'!L63</f>
        <v>0</v>
      </c>
      <c r="N65" s="387" t="s">
        <v>209</v>
      </c>
      <c r="O65" s="312">
        <f>'YR 2'!K78</f>
        <v>0</v>
      </c>
    </row>
    <row r="66" spans="1:15" ht="12" customHeight="1" thickBot="1">
      <c r="A66" s="370"/>
      <c r="B66" s="320"/>
      <c r="C66" s="320"/>
      <c r="D66" s="330"/>
      <c r="E66" s="330"/>
      <c r="F66" s="330" t="s">
        <v>288</v>
      </c>
      <c r="G66" s="330"/>
      <c r="H66" s="320"/>
      <c r="I66" s="365"/>
      <c r="J66" s="320"/>
      <c r="K66" s="371">
        <f>'YR 1'!K64+'YR 2'!K64+'YR 3'!K64+'YR 4'!K64+'YR 5'!K64</f>
        <v>0</v>
      </c>
      <c r="L66" s="334">
        <f>'YR 1'!L64+'YR 2'!L64+'YR 3'!L64+'YR 4'!L64+'YR 5'!L64</f>
        <v>0</v>
      </c>
      <c r="N66" s="387" t="s">
        <v>210</v>
      </c>
      <c r="O66" s="312">
        <f>'YR 3'!K78</f>
        <v>0</v>
      </c>
    </row>
    <row r="67" spans="1:15" ht="12" customHeight="1" thickBot="1">
      <c r="A67" s="370"/>
      <c r="C67" s="320" t="s">
        <v>122</v>
      </c>
      <c r="D67" s="330"/>
      <c r="E67" s="330"/>
      <c r="F67" s="330"/>
      <c r="G67" s="330"/>
      <c r="H67" s="320"/>
      <c r="I67" s="365"/>
      <c r="J67" s="320"/>
      <c r="K67" s="371">
        <f>K65+K66</f>
        <v>0</v>
      </c>
      <c r="L67" s="334">
        <f>L65+L66</f>
        <v>0</v>
      </c>
      <c r="N67" s="387" t="s">
        <v>211</v>
      </c>
      <c r="O67" s="312">
        <f>'YR 4'!K77</f>
        <v>0</v>
      </c>
    </row>
    <row r="68" spans="1:15" ht="12" customHeight="1" thickBot="1">
      <c r="A68" s="369"/>
      <c r="B68" s="370">
        <v>6</v>
      </c>
      <c r="C68" s="320" t="s">
        <v>1</v>
      </c>
      <c r="D68" s="330"/>
      <c r="E68" s="330"/>
      <c r="F68" s="330"/>
      <c r="G68" s="330"/>
      <c r="H68" s="320"/>
      <c r="I68" s="365"/>
      <c r="J68" s="320"/>
      <c r="K68" s="334">
        <f>'YR 1'!K66+'YR 2'!K66+'YR 3'!K66+'YR 4'!K66+'YR 5'!K66</f>
        <v>0</v>
      </c>
      <c r="L68" s="334">
        <f>'YR 1'!L66+'YR 2'!L66+'YR 3'!L66+'YR 4'!L66+'YR 5'!L66</f>
        <v>0</v>
      </c>
      <c r="N68" s="387" t="s">
        <v>212</v>
      </c>
      <c r="O68" s="312">
        <f>'YR 5'!K78</f>
        <v>0</v>
      </c>
    </row>
    <row r="69" spans="1:15" ht="12" customHeight="1">
      <c r="A69" s="369"/>
      <c r="B69" s="370">
        <v>7</v>
      </c>
      <c r="C69" s="320" t="s">
        <v>113</v>
      </c>
      <c r="D69" s="330"/>
      <c r="E69" s="330"/>
      <c r="F69" s="330" t="s">
        <v>39</v>
      </c>
      <c r="G69" s="330"/>
      <c r="H69" s="320"/>
      <c r="I69" s="365"/>
      <c r="J69" s="320"/>
      <c r="K69" s="334">
        <f>'YR 1'!K67+'YR 2'!K67+'YR 3'!K67+'YR 4'!K67+'YR 5'!K67</f>
        <v>0</v>
      </c>
      <c r="L69" s="334">
        <f>'YR 1'!L67+'YR 2'!L67+'YR 3'!L67+'YR 4'!L67+'YR 5'!L67</f>
        <v>0</v>
      </c>
      <c r="N69" s="204"/>
    </row>
    <row r="70" spans="1:15" ht="12" customHeight="1" thickBot="1">
      <c r="A70" s="363"/>
      <c r="B70" s="316"/>
      <c r="C70" s="316" t="s">
        <v>97</v>
      </c>
      <c r="D70" s="317"/>
      <c r="E70" s="317"/>
      <c r="F70" s="317"/>
      <c r="G70" s="330"/>
      <c r="H70" s="320"/>
      <c r="I70" s="365"/>
      <c r="J70" s="320"/>
      <c r="K70" s="357">
        <f>SUM(K61:K69)-K67</f>
        <v>0</v>
      </c>
      <c r="L70" s="357">
        <f>SUM(L61:L69)-L67</f>
        <v>0</v>
      </c>
      <c r="N70" s="204"/>
    </row>
    <row r="71" spans="1:15" ht="12" customHeight="1" thickBot="1">
      <c r="A71" s="348" t="s">
        <v>98</v>
      </c>
      <c r="B71" s="340" t="s">
        <v>99</v>
      </c>
      <c r="C71" s="340"/>
      <c r="D71" s="341"/>
      <c r="E71" s="341"/>
      <c r="F71" s="360"/>
      <c r="G71" s="355"/>
      <c r="H71" s="320"/>
      <c r="I71" s="365"/>
      <c r="J71" s="320"/>
      <c r="K71" s="486">
        <f>K40+K49+K53+K59+K70</f>
        <v>0</v>
      </c>
      <c r="L71" s="568">
        <f>L40+L49+L53+L59+L70</f>
        <v>0</v>
      </c>
      <c r="N71" s="204"/>
    </row>
    <row r="72" spans="1:15" ht="12" customHeight="1" thickBot="1">
      <c r="A72" s="348" t="s">
        <v>100</v>
      </c>
      <c r="B72" s="340" t="s">
        <v>101</v>
      </c>
      <c r="C72" s="340"/>
      <c r="D72" s="341"/>
      <c r="E72" s="341"/>
      <c r="F72" s="440"/>
      <c r="G72" s="372"/>
      <c r="H72" s="373"/>
      <c r="J72" s="163"/>
      <c r="K72" s="350"/>
      <c r="L72" s="481"/>
      <c r="N72" s="204"/>
    </row>
    <row r="73" spans="1:15" ht="12" customHeight="1" thickBot="1">
      <c r="A73" s="707" t="s">
        <v>151</v>
      </c>
      <c r="B73" s="708"/>
      <c r="C73" s="708"/>
      <c r="D73" s="374">
        <f>Rates!B27</f>
        <v>0.49</v>
      </c>
      <c r="E73" s="346"/>
      <c r="F73" s="441">
        <f>K71-K49-K59-K69-K66</f>
        <v>0</v>
      </c>
      <c r="G73" s="375">
        <f>'YR 1'!F71+'YR 2'!F71+'YR 3'!F71+'YR 4'!F71+'YR 5'!F71</f>
        <v>0</v>
      </c>
      <c r="H73" s="376"/>
      <c r="J73" s="163"/>
      <c r="K73" s="334">
        <f>'YR 1'!K71+'YR 2'!K71+'YR 3'!K71+'YR 4'!K71+'YR 5'!K71</f>
        <v>0</v>
      </c>
      <c r="L73" s="480">
        <f>'COST SHARE YR 1'!K71+'COST SHARE YR 2'!K71+'COST SHARE YR 3'!K71+'COST SHARE YR 4'!K71+'COST SHARE YR 5'!K71</f>
        <v>0</v>
      </c>
      <c r="N73" s="204"/>
    </row>
    <row r="74" spans="1:15" ht="12" customHeight="1" thickBot="1">
      <c r="B74" s="345" t="s">
        <v>102</v>
      </c>
      <c r="D74" s="346"/>
      <c r="E74" s="346"/>
      <c r="F74" s="358"/>
      <c r="G74" s="377"/>
      <c r="H74" s="204"/>
      <c r="J74" s="163"/>
      <c r="K74" s="334">
        <f>K73</f>
        <v>0</v>
      </c>
      <c r="L74" s="480">
        <f>'COST SHARE YR 1'!K72+'COST SHARE YR 2'!K72+'COST SHARE YR 3'!K72+'COST SHARE YR 4'!K72+'COST SHARE YR 5'!K72</f>
        <v>0</v>
      </c>
      <c r="N74" s="709" t="s">
        <v>156</v>
      </c>
      <c r="O74" s="710"/>
    </row>
    <row r="75" spans="1:15" ht="12" customHeight="1" thickBot="1">
      <c r="A75" s="348" t="s">
        <v>103</v>
      </c>
      <c r="B75" s="340" t="s">
        <v>104</v>
      </c>
      <c r="C75" s="340"/>
      <c r="D75" s="341"/>
      <c r="E75" s="341"/>
      <c r="F75" s="360"/>
      <c r="G75" s="347"/>
      <c r="H75" s="316"/>
      <c r="I75" s="365"/>
      <c r="J75" s="320"/>
      <c r="K75" s="65">
        <f>K71+K74</f>
        <v>0</v>
      </c>
      <c r="L75" s="568">
        <f>L71+L74</f>
        <v>0</v>
      </c>
      <c r="N75" s="562" t="s">
        <v>153</v>
      </c>
      <c r="O75" s="563">
        <f>'YR 1'!P75+'YR 2'!P75+'YR 3'!P75+'YR 4'!P75+'YR 5'!P75</f>
        <v>0</v>
      </c>
    </row>
    <row r="76" spans="1:15" ht="12" customHeight="1" thickBot="1">
      <c r="A76" s="348" t="s">
        <v>105</v>
      </c>
      <c r="B76" s="340" t="s">
        <v>106</v>
      </c>
      <c r="C76" s="340"/>
      <c r="D76" s="341"/>
      <c r="E76" s="341"/>
      <c r="F76" s="341"/>
      <c r="G76" s="341"/>
      <c r="H76" s="349"/>
      <c r="I76" s="365"/>
      <c r="J76" s="320"/>
      <c r="K76" s="618">
        <f>'YR 1'!K74+'YR 2'!K74+'YR 3'!K74+'YR 4'!K74+'YR 5'!K74</f>
        <v>0</v>
      </c>
      <c r="L76" s="24"/>
      <c r="N76" s="562" t="s">
        <v>157</v>
      </c>
      <c r="O76" s="563">
        <f>'YR 1'!P76+'YR 2'!P76+'YR 3'!P76+'YR 4'!P76+'YR 5'!P76</f>
        <v>0</v>
      </c>
    </row>
    <row r="77" spans="1:15" ht="12" customHeight="1" thickBot="1">
      <c r="A77" s="348" t="s">
        <v>107</v>
      </c>
      <c r="B77" s="340" t="s">
        <v>108</v>
      </c>
      <c r="C77" s="340"/>
      <c r="D77" s="360"/>
      <c r="E77" s="352"/>
      <c r="F77" s="352"/>
      <c r="G77" s="352"/>
      <c r="H77" s="356"/>
      <c r="I77" s="365"/>
      <c r="J77" s="320"/>
      <c r="K77" s="378">
        <f>K75+K76</f>
        <v>0</v>
      </c>
      <c r="L77" s="24"/>
      <c r="N77" s="562" t="s">
        <v>214</v>
      </c>
      <c r="O77" s="563">
        <f>'YR 1'!P77+'YR 2'!P77+'YR 3'!P77+'YR 4'!P77+'YR 5'!P77</f>
        <v>0</v>
      </c>
    </row>
    <row r="78" spans="1:15" ht="12" customHeight="1">
      <c r="A78" s="163"/>
      <c r="K78" s="163"/>
      <c r="L78" s="204"/>
      <c r="N78" s="564" t="s">
        <v>215</v>
      </c>
      <c r="O78" s="565">
        <f>'YR 1'!P78+'YR 2'!P78+'YR 3'!P78+'YR 4'!P78+'YR 5'!P78</f>
        <v>0</v>
      </c>
    </row>
    <row r="79" spans="1:15" ht="12" customHeight="1">
      <c r="A79" s="163"/>
      <c r="E79" s="422" t="s">
        <v>273</v>
      </c>
      <c r="K79" s="163"/>
      <c r="L79" s="375">
        <f>'YR 1'!K75+'YR 2'!K75+'YR 3'!K75+'YR 4'!K75+'YR 5'!K75</f>
        <v>0</v>
      </c>
      <c r="N79" s="562" t="s">
        <v>154</v>
      </c>
      <c r="O79" s="563">
        <f>'YR 1'!P79+'YR 2'!P79+'YR 3'!P79+'YR 4'!P79+'YR 5'!P79</f>
        <v>0</v>
      </c>
    </row>
    <row r="80" spans="1:15" ht="12" customHeight="1" thickBot="1">
      <c r="A80" s="163"/>
      <c r="E80" s="422" t="s">
        <v>110</v>
      </c>
      <c r="K80" s="163"/>
      <c r="N80" s="566" t="s">
        <v>155</v>
      </c>
      <c r="O80" s="567">
        <f>'YR 1'!P80+'YR 2'!P80+'YR 3'!P80+'YR 4'!P80+'YR 5'!P80</f>
        <v>0</v>
      </c>
    </row>
    <row r="81" spans="11:11" ht="12" customHeight="1">
      <c r="K81" s="163"/>
    </row>
    <row r="82" spans="11:11" ht="12" customHeight="1">
      <c r="K82" s="163"/>
    </row>
    <row r="83" spans="11:11" ht="12" customHeight="1">
      <c r="K83" s="163"/>
    </row>
    <row r="84" spans="11:11" ht="12" customHeight="1">
      <c r="K84" s="163"/>
    </row>
    <row r="85" spans="11:11" ht="12" customHeight="1">
      <c r="K85" s="163"/>
    </row>
    <row r="86" spans="11:11" ht="12" customHeight="1">
      <c r="K86" s="163"/>
    </row>
    <row r="87" spans="11:11" ht="12" customHeight="1">
      <c r="K87" s="163"/>
    </row>
    <row r="88" spans="11:11" ht="12" customHeight="1">
      <c r="K88" s="163"/>
    </row>
    <row r="89" spans="11:11" ht="12" customHeight="1">
      <c r="K89" s="163"/>
    </row>
    <row r="90" spans="11:11" ht="12" customHeight="1">
      <c r="K90" s="163"/>
    </row>
    <row r="91" spans="11:11" ht="12" customHeight="1">
      <c r="K91" s="163"/>
    </row>
    <row r="92" spans="11:11" ht="12" customHeight="1">
      <c r="K92" s="163"/>
    </row>
    <row r="93" spans="11:11" ht="12" customHeight="1">
      <c r="K93" s="163"/>
    </row>
    <row r="94" spans="11:11" ht="12" customHeight="1">
      <c r="K94" s="163"/>
    </row>
    <row r="95" spans="11:11" ht="12" customHeight="1">
      <c r="K95" s="163"/>
    </row>
    <row r="96" spans="11:11" ht="12" customHeight="1">
      <c r="K96" s="163"/>
    </row>
    <row r="97" spans="11:11" ht="12" customHeight="1">
      <c r="K97" s="163"/>
    </row>
    <row r="98" spans="11:11" ht="12" customHeight="1">
      <c r="K98" s="163"/>
    </row>
    <row r="99" spans="11:11" ht="12" customHeight="1">
      <c r="K99" s="163"/>
    </row>
    <row r="100" spans="11:11" ht="12" customHeight="1">
      <c r="K100" s="163"/>
    </row>
    <row r="101" spans="11:11" ht="12" customHeight="1">
      <c r="K101" s="163"/>
    </row>
    <row r="102" spans="11:11" ht="12" customHeight="1">
      <c r="K102" s="163"/>
    </row>
    <row r="103" spans="11:11" ht="12" customHeight="1">
      <c r="K103" s="163"/>
    </row>
    <row r="104" spans="11:11" ht="12" customHeight="1">
      <c r="K104" s="163"/>
    </row>
    <row r="105" spans="11:11" ht="12" customHeight="1">
      <c r="K105" s="163"/>
    </row>
    <row r="106" spans="11:11" ht="12" customHeight="1">
      <c r="K106" s="163"/>
    </row>
    <row r="107" spans="11:11" ht="12" customHeight="1">
      <c r="K107" s="163"/>
    </row>
    <row r="108" spans="11:11" ht="12" customHeight="1">
      <c r="K108" s="163"/>
    </row>
    <row r="109" spans="11:11" ht="12" customHeight="1">
      <c r="K109" s="163"/>
    </row>
    <row r="110" spans="11:11" ht="12" customHeight="1">
      <c r="K110" s="163"/>
    </row>
    <row r="111" spans="11:11" ht="12" customHeight="1">
      <c r="K111" s="163"/>
    </row>
    <row r="112" spans="11:11" ht="12" customHeight="1">
      <c r="K112" s="163"/>
    </row>
    <row r="113" spans="11:11" ht="12" customHeight="1">
      <c r="K113" s="163"/>
    </row>
    <row r="114" spans="11:11" ht="12" customHeight="1">
      <c r="K114" s="163"/>
    </row>
    <row r="115" spans="11:11" ht="12" customHeight="1">
      <c r="K115" s="163"/>
    </row>
    <row r="116" spans="11:11" ht="12" customHeight="1">
      <c r="K116" s="163"/>
    </row>
    <row r="117" spans="11:11" ht="12" customHeight="1">
      <c r="K117" s="163"/>
    </row>
    <row r="118" spans="11:11" ht="12" customHeight="1">
      <c r="K118" s="163"/>
    </row>
    <row r="119" spans="11:11" ht="12" customHeight="1">
      <c r="K119" s="163"/>
    </row>
    <row r="120" spans="11:11" ht="12" customHeight="1">
      <c r="K120" s="163"/>
    </row>
    <row r="121" spans="11:11" ht="12" customHeight="1">
      <c r="K121" s="163"/>
    </row>
    <row r="122" spans="11:11" ht="12" customHeight="1">
      <c r="K122" s="163"/>
    </row>
    <row r="123" spans="11:11" ht="12" customHeight="1">
      <c r="K123" s="163"/>
    </row>
    <row r="124" spans="11:11" ht="12" customHeight="1">
      <c r="K124" s="163"/>
    </row>
    <row r="125" spans="11:11" ht="12" customHeight="1">
      <c r="K125" s="163"/>
    </row>
    <row r="126" spans="11:11" ht="12" customHeight="1">
      <c r="K126" s="163"/>
    </row>
    <row r="127" spans="11:11" ht="12" customHeight="1">
      <c r="K127" s="163"/>
    </row>
    <row r="128" spans="11:11" ht="12" customHeight="1">
      <c r="K128" s="163"/>
    </row>
    <row r="129" spans="11:11" ht="12" customHeight="1">
      <c r="K129" s="163"/>
    </row>
    <row r="130" spans="11:11" ht="12" customHeight="1">
      <c r="K130" s="163"/>
    </row>
    <row r="131" spans="11:11" ht="12" customHeight="1">
      <c r="K131" s="163"/>
    </row>
    <row r="132" spans="11:11" ht="12" customHeight="1">
      <c r="K132" s="163"/>
    </row>
    <row r="133" spans="11:11" ht="12" customHeight="1">
      <c r="K133" s="163"/>
    </row>
    <row r="134" spans="11:11" ht="12" customHeight="1">
      <c r="K134" s="163"/>
    </row>
    <row r="135" spans="11:11" ht="12" customHeight="1">
      <c r="K135" s="163"/>
    </row>
    <row r="136" spans="11:11" ht="12" customHeight="1">
      <c r="K136" s="163"/>
    </row>
    <row r="137" spans="11:11" ht="12" customHeight="1">
      <c r="K137" s="163"/>
    </row>
    <row r="138" spans="11:11" ht="12" customHeight="1">
      <c r="K138" s="163"/>
    </row>
    <row r="139" spans="11:11" ht="12" customHeight="1">
      <c r="K139" s="163"/>
    </row>
    <row r="140" spans="11:11" ht="12" customHeight="1">
      <c r="K140" s="163"/>
    </row>
    <row r="141" spans="11:11" ht="12" customHeight="1">
      <c r="K141" s="163"/>
    </row>
    <row r="142" spans="11:11" ht="12" customHeight="1">
      <c r="K142" s="163"/>
    </row>
    <row r="143" spans="11:11" ht="12" customHeight="1">
      <c r="K143" s="163"/>
    </row>
    <row r="144" spans="11:11" ht="12" customHeight="1">
      <c r="K144" s="163"/>
    </row>
    <row r="145" spans="11:11" ht="12" customHeight="1">
      <c r="K145" s="163"/>
    </row>
    <row r="146" spans="11:11" ht="12" customHeight="1">
      <c r="K146" s="163"/>
    </row>
    <row r="147" spans="11:11" ht="12" customHeight="1">
      <c r="K147" s="163"/>
    </row>
    <row r="148" spans="11:11" ht="12" customHeight="1">
      <c r="K148" s="163"/>
    </row>
    <row r="149" spans="11:11" ht="12" customHeight="1">
      <c r="K149" s="163"/>
    </row>
    <row r="150" spans="11:11" ht="12" customHeight="1">
      <c r="K150" s="163"/>
    </row>
    <row r="151" spans="11:11" ht="12" customHeight="1">
      <c r="K151" s="163"/>
    </row>
    <row r="152" spans="11:11" ht="12" customHeight="1">
      <c r="K152" s="163"/>
    </row>
    <row r="153" spans="11:11" ht="12" customHeight="1">
      <c r="K153" s="163"/>
    </row>
    <row r="154" spans="11:11" ht="12" customHeight="1">
      <c r="K154" s="163"/>
    </row>
    <row r="155" spans="11:11" ht="12" customHeight="1">
      <c r="K155" s="163"/>
    </row>
    <row r="156" spans="11:11" ht="12" customHeight="1">
      <c r="K156" s="163"/>
    </row>
    <row r="157" spans="11:11" ht="12" customHeight="1">
      <c r="K157" s="163"/>
    </row>
    <row r="158" spans="11:11" ht="12" customHeight="1">
      <c r="K158" s="163"/>
    </row>
    <row r="159" spans="11:11" ht="12" customHeight="1">
      <c r="K159" s="163"/>
    </row>
    <row r="160" spans="11:11" ht="12" customHeight="1">
      <c r="K160" s="163"/>
    </row>
    <row r="161" spans="11:11" ht="12" customHeight="1">
      <c r="K161" s="163"/>
    </row>
    <row r="162" spans="11:11" ht="12" customHeight="1">
      <c r="K162" s="163"/>
    </row>
    <row r="163" spans="11:11" ht="12" customHeight="1">
      <c r="K163" s="163"/>
    </row>
    <row r="164" spans="11:11" ht="12" customHeight="1">
      <c r="K164" s="163"/>
    </row>
    <row r="165" spans="11:11" ht="12" customHeight="1">
      <c r="K165" s="163"/>
    </row>
    <row r="166" spans="11:11" ht="12" customHeight="1">
      <c r="K166" s="163"/>
    </row>
    <row r="167" spans="11:11" ht="12" customHeight="1">
      <c r="K167" s="163"/>
    </row>
    <row r="168" spans="11:11" ht="12" customHeight="1">
      <c r="K168" s="163"/>
    </row>
    <row r="169" spans="11:11" ht="12" customHeight="1">
      <c r="K169" s="163"/>
    </row>
    <row r="170" spans="11:11" ht="12" customHeight="1">
      <c r="K170" s="163"/>
    </row>
    <row r="171" spans="11:11" ht="12" customHeight="1">
      <c r="K171" s="163"/>
    </row>
    <row r="172" spans="11:11" ht="12" customHeight="1">
      <c r="K172" s="163"/>
    </row>
    <row r="173" spans="11:11" ht="12" customHeight="1">
      <c r="K173" s="163"/>
    </row>
    <row r="174" spans="11:11" ht="12" customHeight="1">
      <c r="K174" s="163"/>
    </row>
    <row r="175" spans="11:11" ht="12" customHeight="1">
      <c r="K175" s="163"/>
    </row>
    <row r="176" spans="11:11" ht="12" customHeight="1">
      <c r="K176" s="163"/>
    </row>
    <row r="177" spans="11:11" ht="12" customHeight="1">
      <c r="K177" s="163"/>
    </row>
    <row r="178" spans="11:11" ht="12" customHeight="1">
      <c r="K178" s="163"/>
    </row>
    <row r="179" spans="11:11" ht="12" customHeight="1">
      <c r="K179" s="163"/>
    </row>
    <row r="180" spans="11:11" ht="12" customHeight="1">
      <c r="K180" s="163"/>
    </row>
    <row r="181" spans="11:11" ht="12" customHeight="1">
      <c r="K181" s="163"/>
    </row>
    <row r="182" spans="11:11" ht="12" customHeight="1">
      <c r="K182" s="163"/>
    </row>
    <row r="183" spans="11:11" ht="12" customHeight="1">
      <c r="K183" s="163"/>
    </row>
    <row r="184" spans="11:11" ht="12" customHeight="1">
      <c r="K184" s="163"/>
    </row>
    <row r="185" spans="11:11" ht="12" customHeight="1">
      <c r="K185" s="163"/>
    </row>
    <row r="186" spans="11:11" ht="12" customHeight="1">
      <c r="K186" s="163"/>
    </row>
    <row r="187" spans="11:11" ht="12" customHeight="1">
      <c r="K187" s="163"/>
    </row>
    <row r="188" spans="11:11" ht="12" customHeight="1">
      <c r="K188" s="163"/>
    </row>
    <row r="189" spans="11:11" ht="12" customHeight="1">
      <c r="K189" s="163"/>
    </row>
    <row r="190" spans="11:11" ht="12" customHeight="1">
      <c r="K190" s="163"/>
    </row>
    <row r="191" spans="11:11" ht="12" customHeight="1">
      <c r="K191" s="163"/>
    </row>
    <row r="192" spans="11:11" ht="12" customHeight="1">
      <c r="K192" s="163"/>
    </row>
    <row r="193" spans="11:11" ht="12" customHeight="1">
      <c r="K193" s="163"/>
    </row>
    <row r="194" spans="11:11" ht="12" customHeight="1">
      <c r="K194" s="163"/>
    </row>
    <row r="195" spans="11:11" ht="12" customHeight="1">
      <c r="K195" s="163"/>
    </row>
    <row r="196" spans="11:11" ht="12" customHeight="1">
      <c r="K196" s="163"/>
    </row>
    <row r="197" spans="11:11" ht="12" customHeight="1">
      <c r="K197" s="163"/>
    </row>
    <row r="198" spans="11:11" ht="12" customHeight="1">
      <c r="K198" s="163"/>
    </row>
    <row r="199" spans="11:11" ht="12" customHeight="1">
      <c r="K199" s="163"/>
    </row>
    <row r="200" spans="11:11" ht="12" customHeight="1">
      <c r="K200" s="163"/>
    </row>
    <row r="201" spans="11:11" ht="12" customHeight="1">
      <c r="K201" s="163"/>
    </row>
    <row r="202" spans="11:11" ht="12" customHeight="1">
      <c r="K202" s="163"/>
    </row>
    <row r="203" spans="11:11" ht="12" customHeight="1">
      <c r="K203" s="163"/>
    </row>
    <row r="204" spans="11:11" ht="12" customHeight="1">
      <c r="K204" s="163"/>
    </row>
    <row r="205" spans="11:11" ht="12" customHeight="1">
      <c r="K205" s="163"/>
    </row>
    <row r="206" spans="11:11" ht="12" customHeight="1">
      <c r="K206" s="163"/>
    </row>
    <row r="207" spans="11:11" ht="12" customHeight="1">
      <c r="K207" s="163"/>
    </row>
    <row r="208" spans="11:11" ht="12" customHeight="1">
      <c r="K208" s="163"/>
    </row>
    <row r="209" spans="11:11" ht="12" customHeight="1">
      <c r="K209" s="163"/>
    </row>
    <row r="210" spans="11:11" ht="12" customHeight="1">
      <c r="K210" s="163"/>
    </row>
    <row r="211" spans="11:11" ht="12" customHeight="1">
      <c r="K211" s="163"/>
    </row>
    <row r="212" spans="11:11" ht="12" customHeight="1">
      <c r="K212" s="163"/>
    </row>
    <row r="213" spans="11:11" ht="12" customHeight="1">
      <c r="K213" s="163"/>
    </row>
    <row r="214" spans="11:11" ht="12" customHeight="1">
      <c r="K214" s="163"/>
    </row>
    <row r="215" spans="11:11" ht="12" customHeight="1">
      <c r="K215" s="163"/>
    </row>
    <row r="216" spans="11:11" ht="12" customHeight="1">
      <c r="K216" s="163"/>
    </row>
    <row r="217" spans="11:11" ht="12" customHeight="1">
      <c r="K217" s="163"/>
    </row>
    <row r="218" spans="11:11" ht="12" customHeight="1">
      <c r="K218" s="163"/>
    </row>
    <row r="219" spans="11:11" ht="12" customHeight="1">
      <c r="K219" s="163"/>
    </row>
    <row r="220" spans="11:11" ht="12" customHeight="1">
      <c r="K220" s="163"/>
    </row>
    <row r="221" spans="11:11" ht="12" customHeight="1">
      <c r="K221" s="163"/>
    </row>
    <row r="222" spans="11:11" ht="12" customHeight="1">
      <c r="K222" s="163"/>
    </row>
    <row r="223" spans="11:11" ht="12" customHeight="1">
      <c r="K223" s="163"/>
    </row>
    <row r="224" spans="11:11" ht="12" customHeight="1">
      <c r="K224" s="163"/>
    </row>
    <row r="225" spans="11:11" ht="12" customHeight="1">
      <c r="K225" s="163"/>
    </row>
    <row r="226" spans="11:11" ht="12" customHeight="1">
      <c r="K226" s="163"/>
    </row>
    <row r="227" spans="11:11" ht="12" customHeight="1">
      <c r="K227" s="163"/>
    </row>
    <row r="228" spans="11:11" ht="12" customHeight="1">
      <c r="K228" s="163"/>
    </row>
    <row r="229" spans="11:11" ht="12" customHeight="1">
      <c r="K229" s="163"/>
    </row>
    <row r="230" spans="11:11" ht="12" customHeight="1">
      <c r="K230" s="163"/>
    </row>
    <row r="231" spans="11:11" ht="12" customHeight="1">
      <c r="K231" s="163"/>
    </row>
    <row r="232" spans="11:11" ht="12" customHeight="1">
      <c r="K232" s="163"/>
    </row>
    <row r="233" spans="11:11" ht="12" customHeight="1">
      <c r="K233" s="163"/>
    </row>
    <row r="234" spans="11:11" ht="12" customHeight="1">
      <c r="K234" s="163"/>
    </row>
    <row r="235" spans="11:11" ht="12" customHeight="1">
      <c r="K235" s="163"/>
    </row>
    <row r="236" spans="11:11" ht="12" customHeight="1">
      <c r="K236" s="163"/>
    </row>
    <row r="237" spans="11:11" ht="12" customHeight="1">
      <c r="K237" s="163"/>
    </row>
    <row r="238" spans="11:11" ht="12" customHeight="1">
      <c r="K238" s="163"/>
    </row>
    <row r="239" spans="11:11" ht="12" customHeight="1">
      <c r="K239" s="163"/>
    </row>
    <row r="240" spans="11:11" ht="12" customHeight="1">
      <c r="K240" s="163"/>
    </row>
    <row r="241" spans="11:11" ht="12" customHeight="1">
      <c r="K241" s="163"/>
    </row>
    <row r="242" spans="11:11" ht="12" customHeight="1">
      <c r="K242" s="163"/>
    </row>
    <row r="243" spans="11:11" ht="12" customHeight="1">
      <c r="K243" s="163"/>
    </row>
    <row r="244" spans="11:11" ht="12" customHeight="1">
      <c r="K244" s="163"/>
    </row>
    <row r="245" spans="11:11" ht="12" customHeight="1">
      <c r="K245" s="163"/>
    </row>
    <row r="246" spans="11:11" ht="12" customHeight="1">
      <c r="K246" s="163"/>
    </row>
    <row r="247" spans="11:11" ht="12" customHeight="1">
      <c r="K247" s="163"/>
    </row>
    <row r="248" spans="11:11" ht="12" customHeight="1">
      <c r="K248" s="163"/>
    </row>
    <row r="249" spans="11:11" ht="12" customHeight="1">
      <c r="K249" s="163"/>
    </row>
    <row r="250" spans="11:11" ht="12" customHeight="1">
      <c r="K250" s="163"/>
    </row>
    <row r="251" spans="11:11" ht="12" customHeight="1">
      <c r="K251" s="163"/>
    </row>
    <row r="252" spans="11:11" ht="12" customHeight="1">
      <c r="K252" s="163"/>
    </row>
    <row r="253" spans="11:11" ht="12" customHeight="1">
      <c r="K253" s="163"/>
    </row>
    <row r="254" spans="11:11" ht="12" customHeight="1">
      <c r="K254" s="163"/>
    </row>
    <row r="255" spans="11:11" ht="12" customHeight="1">
      <c r="K255" s="163"/>
    </row>
    <row r="256" spans="11:11" ht="12" customHeight="1">
      <c r="K256" s="163"/>
    </row>
    <row r="257" spans="11:11" ht="12" customHeight="1">
      <c r="K257" s="163"/>
    </row>
    <row r="258" spans="11:11" ht="12" customHeight="1">
      <c r="K258" s="163"/>
    </row>
    <row r="259" spans="11:11" ht="12" customHeight="1">
      <c r="K259" s="163"/>
    </row>
    <row r="260" spans="11:11" ht="12" customHeight="1">
      <c r="K260" s="163"/>
    </row>
    <row r="261" spans="11:11" ht="12" customHeight="1">
      <c r="K261" s="163"/>
    </row>
    <row r="262" spans="11:11" ht="12" customHeight="1">
      <c r="K262" s="163"/>
    </row>
    <row r="263" spans="11:11" ht="12" customHeight="1">
      <c r="K263" s="163"/>
    </row>
    <row r="264" spans="11:11" ht="12" customHeight="1">
      <c r="K264" s="163"/>
    </row>
    <row r="265" spans="11:11" ht="12" customHeight="1">
      <c r="K265" s="163"/>
    </row>
    <row r="266" spans="11:11" ht="12" customHeight="1">
      <c r="K266" s="163"/>
    </row>
    <row r="267" spans="11:11" ht="12" customHeight="1">
      <c r="K267" s="163"/>
    </row>
    <row r="268" spans="11:11" ht="12" customHeight="1">
      <c r="K268" s="163"/>
    </row>
    <row r="269" spans="11:11" ht="12" customHeight="1">
      <c r="K269" s="163"/>
    </row>
    <row r="270" spans="11:11" ht="12" customHeight="1">
      <c r="K270" s="163"/>
    </row>
    <row r="271" spans="11:11" ht="12" customHeight="1">
      <c r="K271" s="163"/>
    </row>
    <row r="272" spans="11:11" ht="12" customHeight="1">
      <c r="K272" s="163"/>
    </row>
    <row r="273" spans="11:11" ht="12" customHeight="1">
      <c r="K273" s="163"/>
    </row>
    <row r="274" spans="11:11" ht="12" customHeight="1">
      <c r="K274" s="163"/>
    </row>
    <row r="275" spans="11:11" ht="12" customHeight="1">
      <c r="K275" s="163"/>
    </row>
    <row r="276" spans="11:11" ht="12" customHeight="1">
      <c r="K276" s="163"/>
    </row>
    <row r="277" spans="11:11" ht="12" customHeight="1">
      <c r="K277" s="163"/>
    </row>
    <row r="278" spans="11:11" ht="12" customHeight="1">
      <c r="K278" s="163"/>
    </row>
    <row r="279" spans="11:11" ht="12" customHeight="1">
      <c r="K279" s="163"/>
    </row>
    <row r="280" spans="11:11" ht="12" customHeight="1">
      <c r="K280" s="163"/>
    </row>
    <row r="281" spans="11:11" ht="12" customHeight="1">
      <c r="K281" s="163"/>
    </row>
    <row r="282" spans="11:11" ht="12" customHeight="1">
      <c r="K282" s="163"/>
    </row>
    <row r="283" spans="11:11" ht="12" customHeight="1">
      <c r="K283" s="163"/>
    </row>
    <row r="284" spans="11:11" ht="12" customHeight="1">
      <c r="K284" s="163"/>
    </row>
    <row r="285" spans="11:11" ht="12" customHeight="1">
      <c r="K285" s="163"/>
    </row>
    <row r="286" spans="11:11" ht="12" customHeight="1">
      <c r="K286" s="163"/>
    </row>
    <row r="287" spans="11:11" ht="12" customHeight="1">
      <c r="K287" s="163"/>
    </row>
    <row r="288" spans="11:11" ht="12" customHeight="1">
      <c r="K288" s="163"/>
    </row>
    <row r="289" spans="11:11" ht="12" customHeight="1">
      <c r="K289" s="163"/>
    </row>
    <row r="290" spans="11:11" ht="12" customHeight="1">
      <c r="K290" s="163"/>
    </row>
    <row r="291" spans="11:11" ht="12" customHeight="1">
      <c r="K291" s="163"/>
    </row>
    <row r="292" spans="11:11" ht="12" customHeight="1">
      <c r="K292" s="163"/>
    </row>
    <row r="293" spans="11:11" ht="12" customHeight="1">
      <c r="K293" s="163"/>
    </row>
    <row r="294" spans="11:11" ht="12" customHeight="1">
      <c r="K294" s="163"/>
    </row>
    <row r="295" spans="11:11" ht="12" customHeight="1">
      <c r="K295" s="163"/>
    </row>
    <row r="296" spans="11:11" ht="12" customHeight="1">
      <c r="K296" s="163"/>
    </row>
    <row r="297" spans="11:11" ht="12" customHeight="1">
      <c r="K297" s="163"/>
    </row>
    <row r="298" spans="11:11" ht="12" customHeight="1">
      <c r="K298" s="163"/>
    </row>
    <row r="299" spans="11:11" ht="12" customHeight="1">
      <c r="K299" s="163"/>
    </row>
    <row r="300" spans="11:11" ht="12" customHeight="1">
      <c r="K300" s="163"/>
    </row>
    <row r="301" spans="11:11" ht="12" customHeight="1">
      <c r="K301" s="163"/>
    </row>
    <row r="302" spans="11:11" ht="12" customHeight="1">
      <c r="K302" s="163"/>
    </row>
    <row r="303" spans="11:11" ht="12" customHeight="1">
      <c r="K303" s="163"/>
    </row>
    <row r="304" spans="11:11" ht="12" customHeight="1">
      <c r="K304" s="163"/>
    </row>
    <row r="305" spans="11:11" ht="12" customHeight="1">
      <c r="K305" s="163"/>
    </row>
    <row r="306" spans="11:11" ht="12" customHeight="1">
      <c r="K306" s="163"/>
    </row>
    <row r="307" spans="11:11" ht="12" customHeight="1">
      <c r="K307" s="163"/>
    </row>
    <row r="308" spans="11:11" ht="12" customHeight="1">
      <c r="K308" s="163"/>
    </row>
    <row r="309" spans="11:11" ht="12" customHeight="1">
      <c r="K309" s="163"/>
    </row>
    <row r="310" spans="11:11" ht="12" customHeight="1">
      <c r="K310" s="163"/>
    </row>
    <row r="311" spans="11:11" ht="12" customHeight="1">
      <c r="K311" s="163"/>
    </row>
    <row r="312" spans="11:11" ht="12" customHeight="1">
      <c r="K312" s="163"/>
    </row>
    <row r="313" spans="11:11" ht="12" customHeight="1">
      <c r="K313" s="163"/>
    </row>
    <row r="314" spans="11:11" ht="12" customHeight="1">
      <c r="K314" s="163"/>
    </row>
    <row r="315" spans="11:11" ht="12" customHeight="1">
      <c r="K315" s="163"/>
    </row>
    <row r="316" spans="11:11" ht="12" customHeight="1">
      <c r="K316" s="163"/>
    </row>
    <row r="317" spans="11:11" ht="12" customHeight="1">
      <c r="K317" s="163"/>
    </row>
    <row r="318" spans="11:11" ht="12" customHeight="1">
      <c r="K318" s="163"/>
    </row>
    <row r="319" spans="11:11" ht="12" customHeight="1">
      <c r="K319" s="163"/>
    </row>
    <row r="320" spans="11:11" ht="12" customHeight="1">
      <c r="K320" s="163"/>
    </row>
    <row r="321" spans="11:11" ht="12" customHeight="1">
      <c r="K321" s="163"/>
    </row>
    <row r="322" spans="11:11" ht="12" customHeight="1">
      <c r="K322" s="163"/>
    </row>
    <row r="323" spans="11:11" ht="12" customHeight="1">
      <c r="K323" s="163"/>
    </row>
    <row r="324" spans="11:11" ht="12" customHeight="1">
      <c r="K324" s="163"/>
    </row>
    <row r="325" spans="11:11" ht="12" customHeight="1">
      <c r="K325" s="163"/>
    </row>
    <row r="326" spans="11:11" ht="12" customHeight="1">
      <c r="K326" s="163"/>
    </row>
    <row r="327" spans="11:11" ht="12" customHeight="1">
      <c r="K327" s="163"/>
    </row>
    <row r="328" spans="11:11" ht="12" customHeight="1">
      <c r="K328" s="163"/>
    </row>
    <row r="329" spans="11:11" ht="12" customHeight="1">
      <c r="K329" s="163"/>
    </row>
    <row r="330" spans="11:11" ht="12" customHeight="1">
      <c r="K330" s="163"/>
    </row>
    <row r="331" spans="11:11" ht="12" customHeight="1">
      <c r="K331" s="163"/>
    </row>
    <row r="332" spans="11:11" ht="12" customHeight="1">
      <c r="K332" s="163"/>
    </row>
    <row r="333" spans="11:11" ht="12" customHeight="1">
      <c r="K333" s="163"/>
    </row>
    <row r="334" spans="11:11" ht="12" customHeight="1">
      <c r="K334" s="163"/>
    </row>
    <row r="335" spans="11:11" ht="12" customHeight="1">
      <c r="K335" s="163"/>
    </row>
    <row r="336" spans="11:11" ht="12" customHeight="1">
      <c r="K336" s="163"/>
    </row>
    <row r="337" spans="11:11" ht="12" customHeight="1">
      <c r="K337" s="163"/>
    </row>
    <row r="338" spans="11:11" ht="12" customHeight="1">
      <c r="K338" s="163"/>
    </row>
    <row r="339" spans="11:11" ht="12" customHeight="1">
      <c r="K339" s="163"/>
    </row>
    <row r="340" spans="11:11" ht="12" customHeight="1">
      <c r="K340" s="163"/>
    </row>
    <row r="341" spans="11:11" ht="12" customHeight="1">
      <c r="K341" s="163"/>
    </row>
    <row r="342" spans="11:11" ht="12" customHeight="1">
      <c r="K342" s="163"/>
    </row>
    <row r="343" spans="11:11" ht="12" customHeight="1">
      <c r="K343" s="163"/>
    </row>
    <row r="344" spans="11:11" ht="12" customHeight="1">
      <c r="K344" s="163"/>
    </row>
    <row r="345" spans="11:11" ht="12" customHeight="1">
      <c r="K345" s="163"/>
    </row>
    <row r="346" spans="11:11" ht="12" customHeight="1">
      <c r="K346" s="163"/>
    </row>
    <row r="347" spans="11:11" ht="12" customHeight="1">
      <c r="K347" s="163"/>
    </row>
    <row r="348" spans="11:11" ht="12" customHeight="1">
      <c r="K348" s="163"/>
    </row>
    <row r="349" spans="11:11" ht="12" customHeight="1">
      <c r="K349" s="163"/>
    </row>
    <row r="350" spans="11:11" ht="12" customHeight="1">
      <c r="K350" s="163"/>
    </row>
    <row r="351" spans="11:11" ht="12" customHeight="1">
      <c r="K351" s="163"/>
    </row>
    <row r="352" spans="11:11" ht="12" customHeight="1">
      <c r="K352" s="163"/>
    </row>
    <row r="353" spans="11:11" ht="12" customHeight="1">
      <c r="K353" s="163"/>
    </row>
    <row r="354" spans="11:11" ht="12" customHeight="1">
      <c r="K354" s="163"/>
    </row>
    <row r="355" spans="11:11" ht="12" customHeight="1">
      <c r="K355" s="163"/>
    </row>
    <row r="356" spans="11:11" ht="12" customHeight="1">
      <c r="K356" s="163"/>
    </row>
    <row r="357" spans="11:11" ht="12" customHeight="1">
      <c r="K357" s="163"/>
    </row>
    <row r="358" spans="11:11" ht="12" customHeight="1">
      <c r="K358" s="163"/>
    </row>
    <row r="359" spans="11:11" ht="12" customHeight="1">
      <c r="K359" s="163"/>
    </row>
    <row r="360" spans="11:11" ht="12" customHeight="1">
      <c r="K360" s="163"/>
    </row>
    <row r="361" spans="11:11" ht="12" customHeight="1">
      <c r="K361" s="163"/>
    </row>
    <row r="362" spans="11:11" ht="12" customHeight="1">
      <c r="K362" s="163"/>
    </row>
    <row r="363" spans="11:11" ht="12" customHeight="1">
      <c r="K363" s="163"/>
    </row>
    <row r="364" spans="11:11" ht="12" customHeight="1">
      <c r="K364" s="163"/>
    </row>
    <row r="365" spans="11:11" ht="12" customHeight="1">
      <c r="K365" s="163"/>
    </row>
    <row r="366" spans="11:11" ht="12" customHeight="1">
      <c r="K366" s="163"/>
    </row>
    <row r="367" spans="11:11" ht="12" customHeight="1">
      <c r="K367" s="163"/>
    </row>
    <row r="368" spans="11:11" ht="12" customHeight="1">
      <c r="K368" s="163"/>
    </row>
    <row r="369" spans="11:11" ht="12" customHeight="1">
      <c r="K369" s="163"/>
    </row>
    <row r="370" spans="11:11" ht="12" customHeight="1">
      <c r="K370" s="163"/>
    </row>
    <row r="371" spans="11:11" ht="12" customHeight="1">
      <c r="K371" s="163"/>
    </row>
    <row r="372" spans="11:11" ht="12" customHeight="1">
      <c r="K372" s="163"/>
    </row>
    <row r="373" spans="11:11" ht="12" customHeight="1">
      <c r="K373" s="163"/>
    </row>
    <row r="374" spans="11:11" ht="12" customHeight="1">
      <c r="K374" s="163"/>
    </row>
    <row r="375" spans="11:11" ht="12" customHeight="1">
      <c r="K375" s="163"/>
    </row>
    <row r="376" spans="11:11" ht="12" customHeight="1">
      <c r="K376" s="163"/>
    </row>
    <row r="377" spans="11:11" ht="12" customHeight="1">
      <c r="K377" s="163"/>
    </row>
    <row r="378" spans="11:11" ht="12" customHeight="1">
      <c r="K378" s="163"/>
    </row>
    <row r="379" spans="11:11" ht="12" customHeight="1">
      <c r="K379" s="163"/>
    </row>
    <row r="380" spans="11:11" ht="12" customHeight="1">
      <c r="K380" s="163"/>
    </row>
    <row r="381" spans="11:11" ht="12" customHeight="1">
      <c r="K381" s="163"/>
    </row>
    <row r="382" spans="11:11" ht="12" customHeight="1">
      <c r="K382" s="163"/>
    </row>
    <row r="383" spans="11:11" ht="12" customHeight="1">
      <c r="K383" s="163"/>
    </row>
    <row r="384" spans="11:11" ht="12" customHeight="1">
      <c r="K384" s="163"/>
    </row>
    <row r="385" spans="11:11" ht="12" customHeight="1">
      <c r="K385" s="163"/>
    </row>
    <row r="386" spans="11:11" ht="12" customHeight="1">
      <c r="K386" s="163"/>
    </row>
    <row r="387" spans="11:11" ht="12" customHeight="1">
      <c r="K387" s="163"/>
    </row>
    <row r="388" spans="11:11" ht="12" customHeight="1">
      <c r="K388" s="163"/>
    </row>
    <row r="389" spans="11:11" ht="12" customHeight="1">
      <c r="K389" s="163"/>
    </row>
    <row r="390" spans="11:11" ht="12" customHeight="1">
      <c r="K390" s="163"/>
    </row>
    <row r="391" spans="11:11" ht="12" customHeight="1">
      <c r="K391" s="163"/>
    </row>
    <row r="392" spans="11:11" ht="12" customHeight="1">
      <c r="K392" s="163"/>
    </row>
    <row r="393" spans="11:11" ht="12" customHeight="1">
      <c r="K393" s="163"/>
    </row>
    <row r="394" spans="11:11" ht="12" customHeight="1">
      <c r="K394" s="163"/>
    </row>
    <row r="395" spans="11:11" ht="12" customHeight="1">
      <c r="K395" s="163"/>
    </row>
    <row r="396" spans="11:11" ht="12" customHeight="1">
      <c r="K396" s="163"/>
    </row>
    <row r="397" spans="11:11" ht="12" customHeight="1">
      <c r="K397" s="163"/>
    </row>
    <row r="398" spans="11:11" ht="12" customHeight="1">
      <c r="K398" s="163"/>
    </row>
    <row r="399" spans="11:11" ht="12" customHeight="1">
      <c r="K399" s="163"/>
    </row>
    <row r="400" spans="11:11" ht="12" customHeight="1">
      <c r="K400" s="163"/>
    </row>
    <row r="401" spans="11:11" ht="12" customHeight="1">
      <c r="K401" s="163"/>
    </row>
    <row r="402" spans="11:11" ht="12" customHeight="1">
      <c r="K402" s="163"/>
    </row>
    <row r="403" spans="11:11" ht="12" customHeight="1">
      <c r="K403" s="163"/>
    </row>
    <row r="404" spans="11:11" ht="12" customHeight="1">
      <c r="K404" s="163"/>
    </row>
    <row r="405" spans="11:11" ht="12" customHeight="1">
      <c r="K405" s="163"/>
    </row>
    <row r="406" spans="11:11" ht="12" customHeight="1">
      <c r="K406" s="163"/>
    </row>
    <row r="407" spans="11:11" ht="12" customHeight="1">
      <c r="K407" s="163"/>
    </row>
    <row r="408" spans="11:11" ht="12" customHeight="1">
      <c r="K408" s="163"/>
    </row>
    <row r="409" spans="11:11" ht="12" customHeight="1">
      <c r="K409" s="163"/>
    </row>
    <row r="410" spans="11:11" ht="12" customHeight="1">
      <c r="K410" s="163"/>
    </row>
    <row r="411" spans="11:11" ht="12" customHeight="1">
      <c r="K411" s="163"/>
    </row>
    <row r="412" spans="11:11" ht="12" customHeight="1">
      <c r="K412" s="163"/>
    </row>
    <row r="413" spans="11:11" ht="12" customHeight="1">
      <c r="K413" s="163"/>
    </row>
    <row r="414" spans="11:11" ht="12" customHeight="1">
      <c r="K414" s="163"/>
    </row>
    <row r="415" spans="11:11" ht="12" customHeight="1">
      <c r="K415" s="163"/>
    </row>
    <row r="416" spans="11:11" ht="12" customHeight="1">
      <c r="K416" s="163"/>
    </row>
    <row r="417" spans="11:11" ht="12" customHeight="1">
      <c r="K417" s="163"/>
    </row>
    <row r="418" spans="11:11" ht="12" customHeight="1">
      <c r="K418" s="163"/>
    </row>
    <row r="419" spans="11:11" ht="12" customHeight="1">
      <c r="K419" s="163"/>
    </row>
    <row r="420" spans="11:11" ht="12" customHeight="1">
      <c r="K420" s="163"/>
    </row>
    <row r="421" spans="11:11" ht="12" customHeight="1">
      <c r="K421" s="163"/>
    </row>
    <row r="422" spans="11:11" ht="12" customHeight="1">
      <c r="K422" s="163"/>
    </row>
    <row r="423" spans="11:11" ht="12" customHeight="1">
      <c r="K423" s="163"/>
    </row>
    <row r="424" spans="11:11" ht="12" customHeight="1">
      <c r="K424" s="163"/>
    </row>
    <row r="425" spans="11:11" ht="12" customHeight="1">
      <c r="K425" s="163"/>
    </row>
    <row r="426" spans="11:11" ht="12" customHeight="1">
      <c r="K426" s="163"/>
    </row>
    <row r="427" spans="11:11" ht="12" customHeight="1">
      <c r="K427" s="163"/>
    </row>
    <row r="428" spans="11:11" ht="12" customHeight="1">
      <c r="K428" s="163"/>
    </row>
    <row r="429" spans="11:11" ht="12" customHeight="1">
      <c r="K429" s="163"/>
    </row>
    <row r="430" spans="11:11" ht="12" customHeight="1">
      <c r="K430" s="163"/>
    </row>
    <row r="431" spans="11:11" ht="12" customHeight="1">
      <c r="K431" s="163"/>
    </row>
    <row r="432" spans="11:11" ht="12" customHeight="1">
      <c r="K432" s="163"/>
    </row>
    <row r="433" spans="11:11" ht="12" customHeight="1">
      <c r="K433" s="163"/>
    </row>
    <row r="434" spans="11:11" ht="12" customHeight="1">
      <c r="K434" s="163"/>
    </row>
    <row r="435" spans="11:11" ht="12" customHeight="1">
      <c r="K435" s="163"/>
    </row>
    <row r="436" spans="11:11" ht="12" customHeight="1">
      <c r="K436" s="163"/>
    </row>
    <row r="437" spans="11:11" ht="12" customHeight="1">
      <c r="K437" s="163"/>
    </row>
    <row r="438" spans="11:11" ht="12" customHeight="1">
      <c r="K438" s="163"/>
    </row>
    <row r="439" spans="11:11" ht="12" customHeight="1">
      <c r="K439" s="163"/>
    </row>
    <row r="440" spans="11:11" ht="12" customHeight="1">
      <c r="K440" s="163"/>
    </row>
    <row r="441" spans="11:11" ht="12" customHeight="1">
      <c r="K441" s="163"/>
    </row>
    <row r="442" spans="11:11" ht="12" customHeight="1">
      <c r="K442" s="163"/>
    </row>
    <row r="443" spans="11:11" ht="12" customHeight="1">
      <c r="K443" s="163"/>
    </row>
    <row r="444" spans="11:11" ht="12" customHeight="1">
      <c r="K444" s="163"/>
    </row>
    <row r="445" spans="11:11" ht="12" customHeight="1">
      <c r="K445" s="163"/>
    </row>
    <row r="446" spans="11:11" ht="12" customHeight="1">
      <c r="K446" s="163"/>
    </row>
    <row r="447" spans="11:11" ht="12" customHeight="1">
      <c r="K447" s="163"/>
    </row>
    <row r="448" spans="11:11" ht="12" customHeight="1">
      <c r="K448" s="163"/>
    </row>
    <row r="449" spans="11:11" ht="12" customHeight="1">
      <c r="K449" s="163"/>
    </row>
    <row r="450" spans="11:11" ht="12" customHeight="1">
      <c r="K450" s="163"/>
    </row>
    <row r="451" spans="11:11" ht="12" customHeight="1">
      <c r="K451" s="163"/>
    </row>
    <row r="452" spans="11:11" ht="12" customHeight="1">
      <c r="K452" s="163"/>
    </row>
    <row r="453" spans="11:11" ht="12" customHeight="1">
      <c r="K453" s="163"/>
    </row>
    <row r="454" spans="11:11" ht="12" customHeight="1">
      <c r="K454" s="163"/>
    </row>
    <row r="455" spans="11:11" ht="12" customHeight="1">
      <c r="K455" s="163"/>
    </row>
    <row r="456" spans="11:11" ht="12" customHeight="1">
      <c r="K456" s="163"/>
    </row>
    <row r="457" spans="11:11" ht="12" customHeight="1">
      <c r="K457" s="163"/>
    </row>
    <row r="458" spans="11:11" ht="12" customHeight="1">
      <c r="K458" s="163"/>
    </row>
    <row r="459" spans="11:11" ht="12" customHeight="1">
      <c r="K459" s="163"/>
    </row>
    <row r="460" spans="11:11" ht="12" customHeight="1">
      <c r="K460" s="163"/>
    </row>
    <row r="461" spans="11:11" ht="12" customHeight="1">
      <c r="K461" s="163"/>
    </row>
    <row r="462" spans="11:11" ht="12" customHeight="1">
      <c r="K462" s="163"/>
    </row>
    <row r="463" spans="11:11" ht="12" customHeight="1">
      <c r="K463" s="163"/>
    </row>
    <row r="464" spans="11:11" ht="12" customHeight="1">
      <c r="K464" s="163"/>
    </row>
    <row r="465" spans="11:11" ht="12" customHeight="1">
      <c r="K465" s="163"/>
    </row>
    <row r="466" spans="11:11" ht="12" customHeight="1">
      <c r="K466" s="163"/>
    </row>
    <row r="467" spans="11:11" ht="12" customHeight="1">
      <c r="K467" s="163"/>
    </row>
    <row r="468" spans="11:11" ht="12" customHeight="1">
      <c r="K468" s="163"/>
    </row>
    <row r="469" spans="11:11" ht="12" customHeight="1">
      <c r="K469" s="163"/>
    </row>
    <row r="470" spans="11:11" ht="12" customHeight="1">
      <c r="K470" s="163"/>
    </row>
    <row r="471" spans="11:11" ht="12" customHeight="1">
      <c r="K471" s="163"/>
    </row>
    <row r="472" spans="11:11" ht="12" customHeight="1">
      <c r="K472" s="163"/>
    </row>
    <row r="473" spans="11:11" ht="12" customHeight="1">
      <c r="K473" s="163"/>
    </row>
    <row r="474" spans="11:11" ht="12" customHeight="1">
      <c r="K474" s="163"/>
    </row>
    <row r="475" spans="11:11" ht="12" customHeight="1">
      <c r="K475" s="163"/>
    </row>
    <row r="476" spans="11:11" ht="12" customHeight="1">
      <c r="K476" s="163"/>
    </row>
    <row r="477" spans="11:11" ht="12" customHeight="1">
      <c r="K477" s="163"/>
    </row>
    <row r="478" spans="11:11" ht="12" customHeight="1">
      <c r="K478" s="163"/>
    </row>
    <row r="479" spans="11:11" ht="12" customHeight="1">
      <c r="K479" s="163"/>
    </row>
    <row r="480" spans="11:11" ht="12" customHeight="1">
      <c r="K480" s="163"/>
    </row>
    <row r="481" spans="11:11" ht="12" customHeight="1">
      <c r="K481" s="163"/>
    </row>
    <row r="482" spans="11:11" ht="12" customHeight="1">
      <c r="K482" s="163"/>
    </row>
    <row r="483" spans="11:11" ht="12" customHeight="1">
      <c r="K483" s="163"/>
    </row>
    <row r="484" spans="11:11" ht="12" customHeight="1">
      <c r="K484" s="163"/>
    </row>
    <row r="485" spans="11:11" ht="12" customHeight="1">
      <c r="K485" s="163"/>
    </row>
    <row r="486" spans="11:11" ht="12" customHeight="1">
      <c r="K486" s="163"/>
    </row>
    <row r="487" spans="11:11" ht="12" customHeight="1">
      <c r="K487" s="163"/>
    </row>
    <row r="488" spans="11:11" ht="12" customHeight="1">
      <c r="K488" s="163"/>
    </row>
    <row r="489" spans="11:11" ht="12" customHeight="1">
      <c r="K489" s="163"/>
    </row>
    <row r="490" spans="11:11" ht="12" customHeight="1">
      <c r="K490" s="163"/>
    </row>
    <row r="491" spans="11:11" ht="12" customHeight="1">
      <c r="K491" s="163"/>
    </row>
    <row r="492" spans="11:11" ht="12" customHeight="1">
      <c r="K492" s="163"/>
    </row>
    <row r="493" spans="11:11" ht="12" customHeight="1">
      <c r="K493" s="163"/>
    </row>
    <row r="494" spans="11:11" ht="12" customHeight="1">
      <c r="K494" s="163"/>
    </row>
    <row r="495" spans="11:11" ht="12" customHeight="1">
      <c r="K495" s="163"/>
    </row>
    <row r="496" spans="11:11" ht="12" customHeight="1">
      <c r="K496" s="163"/>
    </row>
    <row r="497" spans="11:11" ht="12" customHeight="1">
      <c r="K497" s="163"/>
    </row>
    <row r="498" spans="11:11" ht="12" customHeight="1">
      <c r="K498" s="163"/>
    </row>
    <row r="499" spans="11:11" ht="12" customHeight="1">
      <c r="K499" s="163"/>
    </row>
    <row r="500" spans="11:11" ht="12" customHeight="1">
      <c r="K500" s="163"/>
    </row>
    <row r="501" spans="11:11" ht="12" customHeight="1">
      <c r="K501" s="163"/>
    </row>
    <row r="502" spans="11:11" ht="12" customHeight="1">
      <c r="K502" s="163"/>
    </row>
    <row r="503" spans="11:11" ht="12" customHeight="1">
      <c r="K503" s="163"/>
    </row>
    <row r="504" spans="11:11" ht="12" customHeight="1">
      <c r="K504" s="163"/>
    </row>
    <row r="505" spans="11:11" ht="12" customHeight="1">
      <c r="K505" s="163"/>
    </row>
    <row r="506" spans="11:11" ht="12" customHeight="1">
      <c r="K506" s="163"/>
    </row>
    <row r="507" spans="11:11" ht="12" customHeight="1">
      <c r="K507" s="163"/>
    </row>
    <row r="508" spans="11:11" ht="12" customHeight="1">
      <c r="K508" s="163"/>
    </row>
    <row r="509" spans="11:11" ht="12" customHeight="1">
      <c r="K509" s="163"/>
    </row>
    <row r="510" spans="11:11" ht="12" customHeight="1">
      <c r="K510" s="163"/>
    </row>
    <row r="511" spans="11:11" ht="12" customHeight="1">
      <c r="K511" s="163"/>
    </row>
    <row r="512" spans="11:11" ht="12" customHeight="1">
      <c r="K512" s="163"/>
    </row>
    <row r="513" spans="11:11" ht="12" customHeight="1">
      <c r="K513" s="163"/>
    </row>
    <row r="514" spans="11:11" ht="12" customHeight="1">
      <c r="K514" s="163"/>
    </row>
    <row r="515" spans="11:11" ht="12" customHeight="1">
      <c r="K515" s="163"/>
    </row>
    <row r="516" spans="11:11" ht="12" customHeight="1">
      <c r="K516" s="163"/>
    </row>
    <row r="517" spans="11:11" ht="12" customHeight="1">
      <c r="K517" s="163"/>
    </row>
    <row r="518" spans="11:11" ht="12" customHeight="1">
      <c r="K518" s="163"/>
    </row>
    <row r="519" spans="11:11" ht="12" customHeight="1">
      <c r="K519" s="163"/>
    </row>
    <row r="520" spans="11:11" ht="12" customHeight="1">
      <c r="K520" s="163"/>
    </row>
    <row r="521" spans="11:11" ht="12" customHeight="1">
      <c r="K521" s="163"/>
    </row>
    <row r="522" spans="11:11" ht="12" customHeight="1">
      <c r="K522" s="163"/>
    </row>
    <row r="523" spans="11:11" ht="12" customHeight="1">
      <c r="K523" s="163"/>
    </row>
    <row r="524" spans="11:11" ht="12" customHeight="1">
      <c r="K524" s="163"/>
    </row>
    <row r="525" spans="11:11" ht="12" customHeight="1">
      <c r="K525" s="163"/>
    </row>
    <row r="526" spans="11:11" ht="12" customHeight="1">
      <c r="K526" s="163"/>
    </row>
    <row r="527" spans="11:11" ht="12" customHeight="1">
      <c r="K527" s="163"/>
    </row>
    <row r="528" spans="11:11" ht="12" customHeight="1">
      <c r="K528" s="163"/>
    </row>
    <row r="529" spans="11:11" ht="12" customHeight="1">
      <c r="K529" s="163"/>
    </row>
    <row r="530" spans="11:11" ht="12" customHeight="1">
      <c r="K530" s="163"/>
    </row>
    <row r="531" spans="11:11" ht="12" customHeight="1">
      <c r="K531" s="163"/>
    </row>
    <row r="532" spans="11:11" ht="12" customHeight="1">
      <c r="K532" s="163"/>
    </row>
    <row r="533" spans="11:11" ht="12" customHeight="1">
      <c r="K533" s="163"/>
    </row>
    <row r="534" spans="11:11" ht="12" customHeight="1">
      <c r="K534" s="163"/>
    </row>
    <row r="535" spans="11:11" ht="12" customHeight="1">
      <c r="K535" s="163"/>
    </row>
    <row r="536" spans="11:11" ht="12" customHeight="1">
      <c r="K536" s="163"/>
    </row>
    <row r="537" spans="11:11" ht="12" customHeight="1">
      <c r="K537" s="163"/>
    </row>
    <row r="538" spans="11:11" ht="12" customHeight="1">
      <c r="K538" s="163"/>
    </row>
    <row r="539" spans="11:11" ht="12" customHeight="1">
      <c r="K539" s="163"/>
    </row>
    <row r="540" spans="11:11" ht="12" customHeight="1">
      <c r="K540" s="163"/>
    </row>
    <row r="541" spans="11:11" ht="12" customHeight="1">
      <c r="K541" s="163"/>
    </row>
    <row r="542" spans="11:11" ht="12" customHeight="1">
      <c r="K542" s="163"/>
    </row>
    <row r="543" spans="11:11" ht="12" customHeight="1">
      <c r="K543" s="163"/>
    </row>
    <row r="544" spans="11:11" ht="12" customHeight="1">
      <c r="K544" s="163"/>
    </row>
    <row r="545" spans="11:11" ht="12" customHeight="1">
      <c r="K545" s="163"/>
    </row>
    <row r="546" spans="11:11" ht="12" customHeight="1">
      <c r="K546" s="163"/>
    </row>
    <row r="547" spans="11:11" ht="12" customHeight="1">
      <c r="K547" s="163"/>
    </row>
    <row r="548" spans="11:11" ht="12" customHeight="1">
      <c r="K548" s="163"/>
    </row>
    <row r="549" spans="11:11" ht="12" customHeight="1">
      <c r="K549" s="163"/>
    </row>
    <row r="550" spans="11:11" ht="12" customHeight="1">
      <c r="K550" s="163"/>
    </row>
    <row r="551" spans="11:11" ht="12" customHeight="1">
      <c r="K551" s="163"/>
    </row>
    <row r="552" spans="11:11" ht="12" customHeight="1">
      <c r="K552" s="163"/>
    </row>
    <row r="553" spans="11:11" ht="12" customHeight="1">
      <c r="K553" s="163"/>
    </row>
    <row r="554" spans="11:11" ht="12" customHeight="1">
      <c r="K554" s="163"/>
    </row>
    <row r="555" spans="11:11" ht="12" customHeight="1">
      <c r="K555" s="163"/>
    </row>
    <row r="556" spans="11:11" ht="12" customHeight="1">
      <c r="K556" s="163"/>
    </row>
    <row r="557" spans="11:11" ht="12" customHeight="1">
      <c r="K557" s="163"/>
    </row>
    <row r="558" spans="11:11" ht="12" customHeight="1">
      <c r="K558" s="163"/>
    </row>
    <row r="559" spans="11:11" ht="12" customHeight="1">
      <c r="K559" s="163"/>
    </row>
    <row r="560" spans="11:11" ht="12" customHeight="1">
      <c r="K560" s="163"/>
    </row>
    <row r="561" spans="11:11" ht="12" customHeight="1">
      <c r="K561" s="163"/>
    </row>
    <row r="562" spans="11:11" ht="12" customHeight="1">
      <c r="K562" s="163"/>
    </row>
    <row r="563" spans="11:11" ht="12" customHeight="1">
      <c r="K563" s="163"/>
    </row>
    <row r="564" spans="11:11" ht="12" customHeight="1">
      <c r="K564" s="163"/>
    </row>
    <row r="565" spans="11:11" ht="12" customHeight="1">
      <c r="K565" s="163"/>
    </row>
    <row r="566" spans="11:11" ht="12" customHeight="1">
      <c r="K566" s="163"/>
    </row>
    <row r="567" spans="11:11" ht="12" customHeight="1">
      <c r="K567" s="163"/>
    </row>
    <row r="568" spans="11:11" ht="12" customHeight="1">
      <c r="K568" s="163"/>
    </row>
    <row r="569" spans="11:11" ht="12" customHeight="1">
      <c r="K569" s="163"/>
    </row>
    <row r="570" spans="11:11" ht="12" customHeight="1">
      <c r="K570" s="163"/>
    </row>
    <row r="571" spans="11:11" ht="12" customHeight="1">
      <c r="K571" s="163"/>
    </row>
    <row r="572" spans="11:11" ht="12" customHeight="1">
      <c r="K572" s="163"/>
    </row>
    <row r="573" spans="11:11" ht="12" customHeight="1">
      <c r="K573" s="163"/>
    </row>
    <row r="574" spans="11:11" ht="12" customHeight="1">
      <c r="K574" s="163"/>
    </row>
    <row r="575" spans="11:11" ht="12" customHeight="1">
      <c r="K575" s="163"/>
    </row>
    <row r="576" spans="11:11" ht="12" customHeight="1">
      <c r="K576" s="163"/>
    </row>
    <row r="577" spans="11:11" ht="12" customHeight="1">
      <c r="K577" s="163"/>
    </row>
    <row r="578" spans="11:11" ht="12" customHeight="1">
      <c r="K578" s="163"/>
    </row>
    <row r="579" spans="11:11" ht="12" customHeight="1">
      <c r="K579" s="163"/>
    </row>
    <row r="580" spans="11:11" ht="12" customHeight="1">
      <c r="K580" s="163"/>
    </row>
    <row r="581" spans="11:11" ht="12" customHeight="1">
      <c r="K581" s="163"/>
    </row>
    <row r="582" spans="11:11" ht="12" customHeight="1">
      <c r="K582" s="163"/>
    </row>
    <row r="583" spans="11:11" ht="12" customHeight="1">
      <c r="K583" s="163"/>
    </row>
    <row r="584" spans="11:11" ht="12" customHeight="1">
      <c r="K584" s="163"/>
    </row>
    <row r="585" spans="11:11" ht="12" customHeight="1">
      <c r="K585" s="163"/>
    </row>
    <row r="586" spans="11:11" ht="12" customHeight="1">
      <c r="K586" s="163"/>
    </row>
    <row r="587" spans="11:11" ht="12" customHeight="1">
      <c r="K587" s="163"/>
    </row>
    <row r="588" spans="11:11" ht="12" customHeight="1">
      <c r="K588" s="163"/>
    </row>
    <row r="589" spans="11:11" ht="12" customHeight="1">
      <c r="K589" s="163"/>
    </row>
    <row r="590" spans="11:11" ht="12" customHeight="1">
      <c r="K590" s="163"/>
    </row>
    <row r="591" spans="11:11" ht="12" customHeight="1">
      <c r="K591" s="163"/>
    </row>
    <row r="592" spans="11:11" ht="12" customHeight="1">
      <c r="K592" s="163"/>
    </row>
    <row r="593" spans="11:11" ht="12" customHeight="1">
      <c r="K593" s="163"/>
    </row>
    <row r="594" spans="11:11" ht="12" customHeight="1">
      <c r="K594" s="163"/>
    </row>
    <row r="595" spans="11:11" ht="12" customHeight="1">
      <c r="K595" s="163"/>
    </row>
    <row r="596" spans="11:11" ht="12" customHeight="1">
      <c r="K596" s="163"/>
    </row>
    <row r="597" spans="11:11" ht="12" customHeight="1">
      <c r="K597" s="163"/>
    </row>
    <row r="598" spans="11:11" ht="12" customHeight="1">
      <c r="K598" s="163"/>
    </row>
    <row r="599" spans="11:11" ht="12" customHeight="1">
      <c r="K599" s="163"/>
    </row>
    <row r="600" spans="11:11" ht="12" customHeight="1">
      <c r="K600" s="163"/>
    </row>
    <row r="601" spans="11:11" ht="12" customHeight="1">
      <c r="K601" s="163"/>
    </row>
    <row r="602" spans="11:11" ht="12" customHeight="1">
      <c r="K602" s="163"/>
    </row>
    <row r="603" spans="11:11" ht="12" customHeight="1">
      <c r="K603" s="163"/>
    </row>
    <row r="604" spans="11:11" ht="12" customHeight="1">
      <c r="K604" s="163"/>
    </row>
    <row r="605" spans="11:11" ht="12" customHeight="1">
      <c r="K605" s="163"/>
    </row>
    <row r="606" spans="11:11" ht="12" customHeight="1">
      <c r="K606" s="163"/>
    </row>
    <row r="607" spans="11:11" ht="12" customHeight="1">
      <c r="K607" s="163"/>
    </row>
    <row r="608" spans="11:11" ht="12" customHeight="1">
      <c r="K608" s="163"/>
    </row>
    <row r="609" spans="11:11" ht="12" customHeight="1">
      <c r="K609" s="163"/>
    </row>
    <row r="610" spans="11:11" ht="12" customHeight="1">
      <c r="K610" s="163"/>
    </row>
    <row r="611" spans="11:11" ht="12" customHeight="1">
      <c r="K611" s="163"/>
    </row>
    <row r="612" spans="11:11" ht="12" customHeight="1">
      <c r="K612" s="163"/>
    </row>
    <row r="613" spans="11:11" ht="12" customHeight="1">
      <c r="K613" s="163"/>
    </row>
    <row r="614" spans="11:11" ht="12" customHeight="1">
      <c r="K614" s="163"/>
    </row>
    <row r="615" spans="11:11" ht="12" customHeight="1">
      <c r="K615" s="163"/>
    </row>
    <row r="616" spans="11:11" ht="12" customHeight="1">
      <c r="K616" s="163"/>
    </row>
    <row r="617" spans="11:11" ht="12" customHeight="1">
      <c r="K617" s="163"/>
    </row>
    <row r="618" spans="11:11" ht="12" customHeight="1">
      <c r="K618" s="163"/>
    </row>
    <row r="619" spans="11:11" ht="12" customHeight="1">
      <c r="K619" s="163"/>
    </row>
    <row r="620" spans="11:11" ht="12" customHeight="1">
      <c r="K620" s="163"/>
    </row>
    <row r="621" spans="11:11" ht="12" customHeight="1">
      <c r="K621" s="163"/>
    </row>
    <row r="622" spans="11:11" ht="12" customHeight="1">
      <c r="K622" s="163"/>
    </row>
    <row r="623" spans="11:11" ht="12" customHeight="1">
      <c r="K623" s="163"/>
    </row>
    <row r="624" spans="11:11" ht="12" customHeight="1">
      <c r="K624" s="163"/>
    </row>
    <row r="625" spans="11:11" ht="12" customHeight="1">
      <c r="K625" s="163"/>
    </row>
    <row r="626" spans="11:11" ht="12" customHeight="1">
      <c r="K626" s="163"/>
    </row>
    <row r="627" spans="11:11" ht="12" customHeight="1">
      <c r="K627" s="163"/>
    </row>
    <row r="628" spans="11:11" ht="12" customHeight="1">
      <c r="K628" s="163"/>
    </row>
    <row r="629" spans="11:11" ht="12" customHeight="1">
      <c r="K629" s="163"/>
    </row>
    <row r="630" spans="11:11" ht="12" customHeight="1">
      <c r="K630" s="163"/>
    </row>
    <row r="631" spans="11:11" ht="12" customHeight="1">
      <c r="K631" s="163"/>
    </row>
    <row r="632" spans="11:11" ht="12" customHeight="1">
      <c r="K632" s="163"/>
    </row>
    <row r="633" spans="11:11" ht="12" customHeight="1">
      <c r="K633" s="163"/>
    </row>
    <row r="634" spans="11:11" ht="12" customHeight="1">
      <c r="K634" s="163"/>
    </row>
    <row r="635" spans="11:11" ht="12" customHeight="1">
      <c r="K635" s="163"/>
    </row>
    <row r="636" spans="11:11" ht="12" customHeight="1">
      <c r="K636" s="163"/>
    </row>
    <row r="637" spans="11:11" ht="12" customHeight="1">
      <c r="K637" s="163"/>
    </row>
    <row r="638" spans="11:11" ht="12" customHeight="1">
      <c r="K638" s="163"/>
    </row>
    <row r="639" spans="11:11" ht="12" customHeight="1">
      <c r="K639" s="163"/>
    </row>
    <row r="640" spans="11:11" ht="12" customHeight="1">
      <c r="K640" s="163"/>
    </row>
    <row r="641" spans="11:11" ht="12" customHeight="1">
      <c r="K641" s="163"/>
    </row>
    <row r="642" spans="11:11" ht="12" customHeight="1">
      <c r="K642" s="163"/>
    </row>
    <row r="643" spans="11:11" ht="12" customHeight="1">
      <c r="K643" s="163"/>
    </row>
    <row r="644" spans="11:11" ht="12" customHeight="1">
      <c r="K644" s="163"/>
    </row>
    <row r="645" spans="11:11" ht="12" customHeight="1">
      <c r="K645" s="163"/>
    </row>
    <row r="646" spans="11:11" ht="12" customHeight="1">
      <c r="K646" s="163"/>
    </row>
    <row r="647" spans="11:11" ht="12" customHeight="1">
      <c r="K647" s="163"/>
    </row>
    <row r="648" spans="11:11" ht="12" customHeight="1">
      <c r="K648" s="163"/>
    </row>
    <row r="649" spans="11:11" ht="12" customHeight="1">
      <c r="K649" s="163"/>
    </row>
    <row r="650" spans="11:11" ht="12" customHeight="1">
      <c r="K650" s="163"/>
    </row>
    <row r="651" spans="11:11" ht="12" customHeight="1">
      <c r="K651" s="163"/>
    </row>
    <row r="652" spans="11:11" ht="12" customHeight="1">
      <c r="K652" s="163"/>
    </row>
    <row r="653" spans="11:11" ht="12" customHeight="1">
      <c r="K653" s="163"/>
    </row>
    <row r="654" spans="11:11" ht="12" customHeight="1">
      <c r="K654" s="163"/>
    </row>
    <row r="655" spans="11:11" ht="12" customHeight="1">
      <c r="K655" s="163"/>
    </row>
    <row r="656" spans="11:11" ht="12" customHeight="1">
      <c r="K656" s="163"/>
    </row>
    <row r="657" spans="11:11" ht="12" customHeight="1">
      <c r="K657" s="163"/>
    </row>
    <row r="658" spans="11:11" ht="12" customHeight="1">
      <c r="K658" s="163"/>
    </row>
    <row r="659" spans="11:11" ht="12" customHeight="1">
      <c r="K659" s="163"/>
    </row>
    <row r="660" spans="11:11" ht="12" customHeight="1">
      <c r="K660" s="163"/>
    </row>
    <row r="661" spans="11:11" ht="12" customHeight="1">
      <c r="K661" s="163"/>
    </row>
    <row r="662" spans="11:11" ht="12" customHeight="1">
      <c r="K662" s="163"/>
    </row>
    <row r="663" spans="11:11" ht="12" customHeight="1">
      <c r="K663" s="163"/>
    </row>
    <row r="664" spans="11:11" ht="12" customHeight="1">
      <c r="K664" s="163"/>
    </row>
    <row r="665" spans="11:11" ht="12" customHeight="1">
      <c r="K665" s="163"/>
    </row>
    <row r="666" spans="11:11" ht="12" customHeight="1">
      <c r="K666" s="163"/>
    </row>
    <row r="667" spans="11:11" ht="12" customHeight="1">
      <c r="K667" s="163"/>
    </row>
    <row r="668" spans="11:11" ht="12" customHeight="1">
      <c r="K668" s="163"/>
    </row>
    <row r="669" spans="11:11" ht="12" customHeight="1">
      <c r="K669" s="163"/>
    </row>
    <row r="670" spans="11:11" ht="12" customHeight="1">
      <c r="K670" s="163"/>
    </row>
    <row r="671" spans="11:11" ht="12" customHeight="1">
      <c r="K671" s="163"/>
    </row>
    <row r="672" spans="11:11" ht="12" customHeight="1">
      <c r="K672" s="163"/>
    </row>
    <row r="673" spans="11:11" ht="12" customHeight="1">
      <c r="K673" s="163"/>
    </row>
    <row r="674" spans="11:11" ht="12" customHeight="1">
      <c r="K674" s="163"/>
    </row>
    <row r="675" spans="11:11" ht="12" customHeight="1">
      <c r="K675" s="163"/>
    </row>
    <row r="676" spans="11:11" ht="12" customHeight="1">
      <c r="K676" s="163"/>
    </row>
    <row r="677" spans="11:11" ht="12" customHeight="1">
      <c r="K677" s="163"/>
    </row>
    <row r="678" spans="11:11" ht="12" customHeight="1">
      <c r="K678" s="163"/>
    </row>
    <row r="679" spans="11:11" ht="12" customHeight="1">
      <c r="K679" s="163"/>
    </row>
    <row r="680" spans="11:11" ht="12" customHeight="1">
      <c r="K680" s="163"/>
    </row>
    <row r="681" spans="11:11" ht="12" customHeight="1">
      <c r="K681" s="163"/>
    </row>
    <row r="682" spans="11:11" ht="12" customHeight="1">
      <c r="K682" s="163"/>
    </row>
    <row r="683" spans="11:11" ht="12" customHeight="1">
      <c r="K683" s="163"/>
    </row>
    <row r="684" spans="11:11" ht="12" customHeight="1">
      <c r="K684" s="163"/>
    </row>
    <row r="685" spans="11:11" ht="12" customHeight="1">
      <c r="K685" s="163"/>
    </row>
    <row r="686" spans="11:11" ht="12" customHeight="1">
      <c r="K686" s="163"/>
    </row>
    <row r="687" spans="11:11" ht="12" customHeight="1">
      <c r="K687" s="163"/>
    </row>
    <row r="688" spans="11:11" ht="12" customHeight="1">
      <c r="K688" s="163"/>
    </row>
    <row r="689" spans="11:11" ht="12" customHeight="1">
      <c r="K689" s="163"/>
    </row>
    <row r="690" spans="11:11" ht="12" customHeight="1">
      <c r="K690" s="163"/>
    </row>
    <row r="691" spans="11:11" ht="12" customHeight="1">
      <c r="K691" s="163"/>
    </row>
    <row r="692" spans="11:11" ht="12" customHeight="1">
      <c r="K692" s="163"/>
    </row>
    <row r="693" spans="11:11" ht="12" customHeight="1">
      <c r="K693" s="163"/>
    </row>
    <row r="694" spans="11:11" ht="12" customHeight="1">
      <c r="K694" s="163"/>
    </row>
    <row r="695" spans="11:11" ht="12" customHeight="1">
      <c r="K695" s="163"/>
    </row>
    <row r="696" spans="11:11" ht="12" customHeight="1">
      <c r="K696" s="163"/>
    </row>
    <row r="697" spans="11:11" ht="12" customHeight="1">
      <c r="K697" s="163"/>
    </row>
    <row r="698" spans="11:11" ht="12" customHeight="1">
      <c r="K698" s="163"/>
    </row>
    <row r="699" spans="11:11" ht="12" customHeight="1">
      <c r="K699" s="163"/>
    </row>
    <row r="700" spans="11:11" ht="12" customHeight="1">
      <c r="K700" s="163"/>
    </row>
    <row r="701" spans="11:11" ht="12" customHeight="1">
      <c r="K701" s="163"/>
    </row>
    <row r="702" spans="11:11" ht="12" customHeight="1">
      <c r="K702" s="163"/>
    </row>
    <row r="703" spans="11:11" ht="12" customHeight="1">
      <c r="K703" s="163"/>
    </row>
    <row r="704" spans="11:11" ht="12" customHeight="1">
      <c r="K704" s="163"/>
    </row>
    <row r="705" spans="11:11" ht="12" customHeight="1">
      <c r="K705" s="163"/>
    </row>
    <row r="706" spans="11:11" ht="12" customHeight="1">
      <c r="K706" s="163"/>
    </row>
    <row r="707" spans="11:11" ht="12" customHeight="1">
      <c r="K707" s="163"/>
    </row>
    <row r="708" spans="11:11" ht="12" customHeight="1">
      <c r="K708" s="163"/>
    </row>
    <row r="709" spans="11:11" ht="12" customHeight="1">
      <c r="K709" s="163"/>
    </row>
    <row r="710" spans="11:11" ht="12" customHeight="1">
      <c r="K710" s="163"/>
    </row>
    <row r="711" spans="11:11" ht="12" customHeight="1">
      <c r="K711" s="163"/>
    </row>
    <row r="712" spans="11:11" ht="12" customHeight="1">
      <c r="K712" s="163"/>
    </row>
    <row r="713" spans="11:11" ht="12" customHeight="1">
      <c r="K713" s="163"/>
    </row>
    <row r="714" spans="11:11" ht="12" customHeight="1">
      <c r="K714" s="163"/>
    </row>
    <row r="715" spans="11:11" ht="12" customHeight="1">
      <c r="K715" s="163"/>
    </row>
    <row r="716" spans="11:11" ht="12" customHeight="1">
      <c r="K716" s="163"/>
    </row>
    <row r="717" spans="11:11" ht="12" customHeight="1">
      <c r="K717" s="163"/>
    </row>
    <row r="718" spans="11:11" ht="12" customHeight="1">
      <c r="K718" s="163"/>
    </row>
    <row r="719" spans="11:11" ht="12" customHeight="1">
      <c r="K719" s="163"/>
    </row>
    <row r="720" spans="11:11" ht="12" customHeight="1">
      <c r="K720" s="163"/>
    </row>
    <row r="721" spans="11:11" ht="12" customHeight="1">
      <c r="K721" s="163"/>
    </row>
    <row r="722" spans="11:11" ht="12" customHeight="1">
      <c r="K722" s="163"/>
    </row>
    <row r="723" spans="11:11" ht="12" customHeight="1">
      <c r="K723" s="163"/>
    </row>
    <row r="724" spans="11:11" ht="12" customHeight="1">
      <c r="K724" s="163"/>
    </row>
    <row r="725" spans="11:11" ht="12" customHeight="1">
      <c r="K725" s="163"/>
    </row>
    <row r="726" spans="11:11" ht="12" customHeight="1">
      <c r="K726" s="163"/>
    </row>
    <row r="727" spans="11:11" ht="12" customHeight="1">
      <c r="K727" s="163"/>
    </row>
    <row r="728" spans="11:11" ht="12" customHeight="1">
      <c r="K728" s="163"/>
    </row>
    <row r="729" spans="11:11" ht="12" customHeight="1">
      <c r="K729" s="163"/>
    </row>
    <row r="730" spans="11:11" ht="12" customHeight="1">
      <c r="K730" s="163"/>
    </row>
    <row r="731" spans="11:11" ht="12" customHeight="1">
      <c r="K731" s="163"/>
    </row>
    <row r="732" spans="11:11" ht="12" customHeight="1">
      <c r="K732" s="163"/>
    </row>
    <row r="733" spans="11:11" ht="12" customHeight="1">
      <c r="K733" s="163"/>
    </row>
    <row r="734" spans="11:11" ht="12" customHeight="1">
      <c r="K734" s="163"/>
    </row>
    <row r="735" spans="11:11" ht="12" customHeight="1">
      <c r="K735" s="163"/>
    </row>
    <row r="736" spans="11:11" ht="12" customHeight="1">
      <c r="K736" s="163"/>
    </row>
    <row r="737" spans="11:11" ht="12" customHeight="1">
      <c r="K737" s="163"/>
    </row>
    <row r="738" spans="11:11" ht="12" customHeight="1">
      <c r="K738" s="163"/>
    </row>
    <row r="739" spans="11:11" ht="12" customHeight="1">
      <c r="K739" s="163"/>
    </row>
    <row r="740" spans="11:11" ht="12" customHeight="1">
      <c r="K740" s="163"/>
    </row>
    <row r="741" spans="11:11" ht="12" customHeight="1">
      <c r="K741" s="163"/>
    </row>
    <row r="742" spans="11:11" ht="12" customHeight="1">
      <c r="K742" s="163"/>
    </row>
    <row r="743" spans="11:11" ht="12" customHeight="1">
      <c r="K743" s="163"/>
    </row>
    <row r="744" spans="11:11" ht="12" customHeight="1">
      <c r="K744" s="163"/>
    </row>
    <row r="745" spans="11:11" ht="12" customHeight="1">
      <c r="K745" s="163"/>
    </row>
    <row r="746" spans="11:11" ht="12" customHeight="1">
      <c r="K746" s="163"/>
    </row>
    <row r="747" spans="11:11" ht="12" customHeight="1">
      <c r="K747" s="163"/>
    </row>
    <row r="748" spans="11:11" ht="12" customHeight="1">
      <c r="K748" s="163"/>
    </row>
    <row r="749" spans="11:11" ht="12" customHeight="1">
      <c r="K749" s="163"/>
    </row>
    <row r="750" spans="11:11" ht="12" customHeight="1">
      <c r="K750" s="163"/>
    </row>
    <row r="751" spans="11:11" ht="12" customHeight="1">
      <c r="K751" s="163"/>
    </row>
    <row r="752" spans="11:11" ht="12" customHeight="1">
      <c r="K752" s="163"/>
    </row>
    <row r="753" spans="11:11" ht="12" customHeight="1">
      <c r="K753" s="163"/>
    </row>
    <row r="754" spans="11:11" ht="12" customHeight="1">
      <c r="K754" s="163"/>
    </row>
    <row r="755" spans="11:11" ht="12" customHeight="1">
      <c r="K755" s="163"/>
    </row>
    <row r="756" spans="11:11" ht="12" customHeight="1">
      <c r="K756" s="163"/>
    </row>
    <row r="757" spans="11:11" ht="12" customHeight="1">
      <c r="K757" s="163"/>
    </row>
    <row r="758" spans="11:11" ht="12" customHeight="1">
      <c r="K758" s="163"/>
    </row>
    <row r="759" spans="11:11" ht="12" customHeight="1">
      <c r="K759" s="163"/>
    </row>
    <row r="760" spans="11:11" ht="12" customHeight="1">
      <c r="K760" s="163"/>
    </row>
    <row r="761" spans="11:11" ht="12" customHeight="1">
      <c r="K761" s="163"/>
    </row>
    <row r="762" spans="11:11" ht="12" customHeight="1">
      <c r="K762" s="163"/>
    </row>
    <row r="763" spans="11:11" ht="12" customHeight="1">
      <c r="K763" s="163"/>
    </row>
    <row r="764" spans="11:11" ht="12" customHeight="1">
      <c r="K764" s="163"/>
    </row>
    <row r="765" spans="11:11" ht="12" customHeight="1">
      <c r="K765" s="163"/>
    </row>
    <row r="766" spans="11:11" ht="12" customHeight="1">
      <c r="K766" s="163"/>
    </row>
    <row r="767" spans="11:11" ht="12" customHeight="1">
      <c r="K767" s="163"/>
    </row>
    <row r="768" spans="11:11" ht="12" customHeight="1">
      <c r="K768" s="163"/>
    </row>
    <row r="769" spans="11:11" ht="12" customHeight="1">
      <c r="K769" s="163"/>
    </row>
    <row r="770" spans="11:11" ht="12" customHeight="1">
      <c r="K770" s="163"/>
    </row>
    <row r="771" spans="11:11" ht="12" customHeight="1">
      <c r="K771" s="163"/>
    </row>
    <row r="772" spans="11:11" ht="12" customHeight="1">
      <c r="K772" s="163"/>
    </row>
    <row r="773" spans="11:11" ht="12" customHeight="1">
      <c r="K773" s="163"/>
    </row>
    <row r="774" spans="11:11" ht="12" customHeight="1">
      <c r="K774" s="163"/>
    </row>
    <row r="775" spans="11:11" ht="12" customHeight="1">
      <c r="K775" s="163"/>
    </row>
    <row r="776" spans="11:11" ht="12" customHeight="1">
      <c r="K776" s="163"/>
    </row>
    <row r="777" spans="11:11" ht="12" customHeight="1">
      <c r="K777" s="163"/>
    </row>
    <row r="778" spans="11:11" ht="12" customHeight="1">
      <c r="K778" s="163"/>
    </row>
    <row r="779" spans="11:11" ht="12" customHeight="1">
      <c r="K779" s="163"/>
    </row>
    <row r="780" spans="11:11" ht="12" customHeight="1">
      <c r="K780" s="163"/>
    </row>
    <row r="781" spans="11:11" ht="12" customHeight="1">
      <c r="K781" s="163"/>
    </row>
    <row r="782" spans="11:11" ht="12" customHeight="1">
      <c r="K782" s="163"/>
    </row>
    <row r="783" spans="11:11" ht="12" customHeight="1">
      <c r="K783" s="163"/>
    </row>
    <row r="784" spans="11:11" ht="12" customHeight="1">
      <c r="K784" s="163"/>
    </row>
    <row r="785" spans="11:11" ht="12" customHeight="1">
      <c r="K785" s="163"/>
    </row>
    <row r="786" spans="11:11" ht="12" customHeight="1">
      <c r="K786" s="163"/>
    </row>
    <row r="787" spans="11:11" ht="12" customHeight="1">
      <c r="K787" s="163"/>
    </row>
    <row r="788" spans="11:11" ht="12" customHeight="1">
      <c r="K788" s="163"/>
    </row>
    <row r="789" spans="11:11" ht="12" customHeight="1">
      <c r="K789" s="163"/>
    </row>
    <row r="790" spans="11:11" ht="12" customHeight="1">
      <c r="K790" s="163"/>
    </row>
    <row r="791" spans="11:11" ht="12" customHeight="1">
      <c r="K791" s="163"/>
    </row>
    <row r="792" spans="11:11" ht="12" customHeight="1">
      <c r="K792" s="163"/>
    </row>
    <row r="793" spans="11:11" ht="12" customHeight="1">
      <c r="K793" s="163"/>
    </row>
    <row r="794" spans="11:11" ht="12" customHeight="1">
      <c r="K794" s="163"/>
    </row>
    <row r="795" spans="11:11" ht="12" customHeight="1">
      <c r="K795" s="163"/>
    </row>
    <row r="796" spans="11:11" ht="12" customHeight="1">
      <c r="K796" s="163"/>
    </row>
    <row r="797" spans="11:11" ht="12" customHeight="1">
      <c r="K797" s="163"/>
    </row>
    <row r="798" spans="11:11" ht="12" customHeight="1">
      <c r="K798" s="163"/>
    </row>
    <row r="799" spans="11:11" ht="12" customHeight="1">
      <c r="K799" s="163"/>
    </row>
    <row r="800" spans="11:11" ht="12" customHeight="1">
      <c r="K800" s="163"/>
    </row>
    <row r="801" spans="11:11" ht="12" customHeight="1">
      <c r="K801" s="163"/>
    </row>
    <row r="802" spans="11:11" ht="12" customHeight="1">
      <c r="K802" s="163"/>
    </row>
    <row r="803" spans="11:11" ht="12" customHeight="1">
      <c r="K803" s="163"/>
    </row>
    <row r="804" spans="11:11" ht="12" customHeight="1">
      <c r="K804" s="163"/>
    </row>
    <row r="805" spans="11:11" ht="12" customHeight="1">
      <c r="K805" s="163"/>
    </row>
    <row r="806" spans="11:11" ht="12" customHeight="1">
      <c r="K806" s="163"/>
    </row>
    <row r="807" spans="11:11" ht="12" customHeight="1">
      <c r="K807" s="163"/>
    </row>
    <row r="808" spans="11:11" ht="12" customHeight="1">
      <c r="K808" s="163"/>
    </row>
    <row r="809" spans="11:11" ht="12" customHeight="1">
      <c r="K809" s="163"/>
    </row>
    <row r="810" spans="11:11" ht="12" customHeight="1">
      <c r="K810" s="163"/>
    </row>
    <row r="811" spans="11:11" ht="12" customHeight="1">
      <c r="K811" s="163"/>
    </row>
    <row r="812" spans="11:11" ht="12" customHeight="1">
      <c r="K812" s="163"/>
    </row>
    <row r="813" spans="11:11" ht="12" customHeight="1">
      <c r="K813" s="163"/>
    </row>
    <row r="814" spans="11:11" ht="12" customHeight="1">
      <c r="K814" s="163"/>
    </row>
    <row r="815" spans="11:11" ht="12" customHeight="1">
      <c r="K815" s="163"/>
    </row>
    <row r="816" spans="11:11" ht="12" customHeight="1">
      <c r="K816" s="163"/>
    </row>
    <row r="817" spans="11:11" ht="12" customHeight="1">
      <c r="K817" s="163"/>
    </row>
    <row r="818" spans="11:11" ht="12" customHeight="1">
      <c r="K818" s="163"/>
    </row>
    <row r="819" spans="11:11" ht="12" customHeight="1">
      <c r="K819" s="163"/>
    </row>
    <row r="820" spans="11:11" ht="12" customHeight="1">
      <c r="K820" s="163"/>
    </row>
    <row r="821" spans="11:11" ht="12" customHeight="1">
      <c r="K821" s="163"/>
    </row>
    <row r="822" spans="11:11" ht="12" customHeight="1">
      <c r="K822" s="163"/>
    </row>
    <row r="823" spans="11:11" ht="12" customHeight="1">
      <c r="K823" s="163"/>
    </row>
    <row r="824" spans="11:11" ht="12" customHeight="1">
      <c r="K824" s="163"/>
    </row>
    <row r="825" spans="11:11" ht="12" customHeight="1">
      <c r="K825" s="163"/>
    </row>
    <row r="826" spans="11:11" ht="12" customHeight="1">
      <c r="K826" s="163"/>
    </row>
    <row r="827" spans="11:11" ht="12" customHeight="1">
      <c r="K827" s="163"/>
    </row>
    <row r="828" spans="11:11" ht="12" customHeight="1">
      <c r="K828" s="163"/>
    </row>
    <row r="829" spans="11:11" ht="12" customHeight="1">
      <c r="K829" s="163"/>
    </row>
    <row r="830" spans="11:11" ht="12" customHeight="1">
      <c r="K830" s="163"/>
    </row>
    <row r="831" spans="11:11" ht="12" customHeight="1">
      <c r="K831" s="163"/>
    </row>
    <row r="832" spans="11:11" ht="12" customHeight="1">
      <c r="K832" s="163"/>
    </row>
    <row r="833" spans="11:11" ht="12" customHeight="1">
      <c r="K833" s="163"/>
    </row>
    <row r="834" spans="11:11" ht="12" customHeight="1">
      <c r="K834" s="163"/>
    </row>
    <row r="835" spans="11:11" ht="12" customHeight="1">
      <c r="K835" s="163"/>
    </row>
    <row r="836" spans="11:11" ht="12" customHeight="1">
      <c r="K836" s="163"/>
    </row>
    <row r="837" spans="11:11" ht="12" customHeight="1">
      <c r="K837" s="163"/>
    </row>
    <row r="838" spans="11:11" ht="12" customHeight="1">
      <c r="K838" s="163"/>
    </row>
    <row r="839" spans="11:11" ht="12" customHeight="1">
      <c r="K839" s="163"/>
    </row>
    <row r="840" spans="11:11" ht="12" customHeight="1">
      <c r="K840" s="163"/>
    </row>
    <row r="841" spans="11:11" ht="12" customHeight="1">
      <c r="K841" s="163"/>
    </row>
    <row r="842" spans="11:11" ht="12" customHeight="1">
      <c r="K842" s="163"/>
    </row>
    <row r="843" spans="11:11" ht="12" customHeight="1">
      <c r="K843" s="163"/>
    </row>
    <row r="844" spans="11:11" ht="12" customHeight="1">
      <c r="K844" s="163"/>
    </row>
    <row r="845" spans="11:11" ht="12" customHeight="1">
      <c r="K845" s="163"/>
    </row>
    <row r="846" spans="11:11" ht="12" customHeight="1">
      <c r="K846" s="163"/>
    </row>
    <row r="847" spans="11:11" ht="12" customHeight="1">
      <c r="K847" s="163"/>
    </row>
    <row r="848" spans="11:11" ht="12" customHeight="1">
      <c r="K848" s="163"/>
    </row>
    <row r="849" spans="11:11" ht="12" customHeight="1">
      <c r="K849" s="163"/>
    </row>
    <row r="850" spans="11:11" ht="12" customHeight="1">
      <c r="K850" s="163"/>
    </row>
    <row r="851" spans="11:11" ht="12" customHeight="1">
      <c r="K851" s="163"/>
    </row>
    <row r="852" spans="11:11" ht="12" customHeight="1">
      <c r="K852" s="163"/>
    </row>
    <row r="853" spans="11:11" ht="12" customHeight="1">
      <c r="K853" s="163"/>
    </row>
    <row r="854" spans="11:11" ht="12" customHeight="1">
      <c r="K854" s="163"/>
    </row>
    <row r="855" spans="11:11" ht="12" customHeight="1">
      <c r="K855" s="163"/>
    </row>
    <row r="856" spans="11:11" ht="12" customHeight="1">
      <c r="K856" s="163"/>
    </row>
    <row r="857" spans="11:11" ht="12" customHeight="1">
      <c r="K857" s="163"/>
    </row>
    <row r="858" spans="11:11" ht="12" customHeight="1">
      <c r="K858" s="163"/>
    </row>
    <row r="859" spans="11:11" ht="12" customHeight="1">
      <c r="K859" s="163"/>
    </row>
    <row r="860" spans="11:11" ht="12" customHeight="1">
      <c r="K860" s="163"/>
    </row>
    <row r="861" spans="11:11" ht="12" customHeight="1">
      <c r="K861" s="163"/>
    </row>
    <row r="862" spans="11:11" ht="12" customHeight="1">
      <c r="K862" s="163"/>
    </row>
    <row r="863" spans="11:11" ht="12" customHeight="1">
      <c r="K863" s="163"/>
    </row>
    <row r="864" spans="11:11" ht="12" customHeight="1">
      <c r="K864" s="163"/>
    </row>
    <row r="865" spans="11:11" ht="12" customHeight="1">
      <c r="K865" s="163"/>
    </row>
    <row r="866" spans="11:11" ht="12" customHeight="1">
      <c r="K866" s="163"/>
    </row>
    <row r="867" spans="11:11" ht="12" customHeight="1">
      <c r="K867" s="163"/>
    </row>
    <row r="868" spans="11:11" ht="12" customHeight="1">
      <c r="K868" s="163"/>
    </row>
    <row r="869" spans="11:11" ht="12" customHeight="1">
      <c r="K869" s="163"/>
    </row>
    <row r="870" spans="11:11" ht="12" customHeight="1">
      <c r="K870" s="163"/>
    </row>
    <row r="871" spans="11:11" ht="12" customHeight="1">
      <c r="K871" s="163"/>
    </row>
    <row r="872" spans="11:11" ht="12" customHeight="1">
      <c r="K872" s="163"/>
    </row>
    <row r="873" spans="11:11" ht="12" customHeight="1">
      <c r="K873" s="163"/>
    </row>
    <row r="874" spans="11:11" ht="12" customHeight="1">
      <c r="K874" s="163"/>
    </row>
    <row r="875" spans="11:11" ht="12" customHeight="1">
      <c r="K875" s="163"/>
    </row>
    <row r="876" spans="11:11" ht="12" customHeight="1">
      <c r="K876" s="163"/>
    </row>
    <row r="877" spans="11:11" ht="12" customHeight="1">
      <c r="K877" s="163"/>
    </row>
    <row r="878" spans="11:11" ht="12" customHeight="1">
      <c r="K878" s="163"/>
    </row>
    <row r="879" spans="11:11" ht="12" customHeight="1">
      <c r="K879" s="163"/>
    </row>
    <row r="880" spans="11:11" ht="12" customHeight="1">
      <c r="K880" s="163"/>
    </row>
    <row r="881" spans="11:11" ht="12" customHeight="1">
      <c r="K881" s="163"/>
    </row>
    <row r="882" spans="11:11" ht="12" customHeight="1">
      <c r="K882" s="163"/>
    </row>
    <row r="883" spans="11:11" ht="12" customHeight="1">
      <c r="K883" s="163"/>
    </row>
    <row r="884" spans="11:11" ht="12" customHeight="1">
      <c r="K884" s="163"/>
    </row>
    <row r="885" spans="11:11" ht="12" customHeight="1">
      <c r="K885" s="163"/>
    </row>
    <row r="886" spans="11:11" ht="12" customHeight="1">
      <c r="K886" s="163"/>
    </row>
    <row r="887" spans="11:11" ht="12" customHeight="1">
      <c r="K887" s="163"/>
    </row>
    <row r="888" spans="11:11" ht="12" customHeight="1">
      <c r="K888" s="163"/>
    </row>
    <row r="889" spans="11:11" ht="12" customHeight="1">
      <c r="K889" s="163"/>
    </row>
    <row r="890" spans="11:11" ht="12" customHeight="1">
      <c r="K890" s="163"/>
    </row>
    <row r="891" spans="11:11" ht="12" customHeight="1">
      <c r="K891" s="163"/>
    </row>
    <row r="892" spans="11:11" ht="12" customHeight="1">
      <c r="K892" s="163"/>
    </row>
    <row r="893" spans="11:11" ht="12" customHeight="1">
      <c r="K893" s="163"/>
    </row>
    <row r="894" spans="11:11" ht="12" customHeight="1">
      <c r="K894" s="163"/>
    </row>
    <row r="895" spans="11:11" ht="12" customHeight="1">
      <c r="K895" s="163"/>
    </row>
    <row r="896" spans="11:11" ht="12" customHeight="1">
      <c r="K896" s="163"/>
    </row>
    <row r="897" spans="11:11" ht="12" customHeight="1">
      <c r="K897" s="163"/>
    </row>
    <row r="898" spans="11:11" ht="12" customHeight="1">
      <c r="K898" s="163"/>
    </row>
    <row r="899" spans="11:11" ht="12" customHeight="1">
      <c r="K899" s="163"/>
    </row>
    <row r="900" spans="11:11" ht="12" customHeight="1">
      <c r="K900" s="163"/>
    </row>
    <row r="901" spans="11:11" ht="12" customHeight="1">
      <c r="K901" s="163"/>
    </row>
    <row r="902" spans="11:11" ht="12" customHeight="1">
      <c r="K902" s="163"/>
    </row>
    <row r="903" spans="11:11" ht="12" customHeight="1">
      <c r="K903" s="163"/>
    </row>
    <row r="904" spans="11:11" ht="12" customHeight="1">
      <c r="K904" s="163"/>
    </row>
    <row r="905" spans="11:11" ht="12" customHeight="1">
      <c r="K905" s="163"/>
    </row>
    <row r="906" spans="11:11" ht="12" customHeight="1">
      <c r="K906" s="163"/>
    </row>
    <row r="907" spans="11:11" ht="12" customHeight="1">
      <c r="K907" s="163"/>
    </row>
    <row r="908" spans="11:11" ht="12" customHeight="1">
      <c r="K908" s="163"/>
    </row>
    <row r="909" spans="11:11" ht="12" customHeight="1">
      <c r="K909" s="163"/>
    </row>
    <row r="910" spans="11:11" ht="12" customHeight="1">
      <c r="K910" s="163"/>
    </row>
    <row r="911" spans="11:11" ht="12" customHeight="1">
      <c r="K911" s="163"/>
    </row>
    <row r="912" spans="11:11" ht="12" customHeight="1">
      <c r="K912" s="163"/>
    </row>
    <row r="913" spans="11:11" ht="12" customHeight="1">
      <c r="K913" s="163"/>
    </row>
    <row r="914" spans="11:11" ht="12" customHeight="1">
      <c r="K914" s="163"/>
    </row>
    <row r="915" spans="11:11" ht="12" customHeight="1">
      <c r="K915" s="163"/>
    </row>
    <row r="916" spans="11:11" ht="12" customHeight="1">
      <c r="K916" s="163"/>
    </row>
    <row r="917" spans="11:11" ht="12" customHeight="1">
      <c r="K917" s="163"/>
    </row>
    <row r="918" spans="11:11" ht="12" customHeight="1">
      <c r="K918" s="163"/>
    </row>
    <row r="919" spans="11:11" ht="12" customHeight="1">
      <c r="K919" s="163"/>
    </row>
    <row r="920" spans="11:11" ht="12" customHeight="1">
      <c r="K920" s="163"/>
    </row>
    <row r="921" spans="11:11" ht="12" customHeight="1">
      <c r="K921" s="163"/>
    </row>
    <row r="922" spans="11:11" ht="12" customHeight="1">
      <c r="K922" s="163"/>
    </row>
    <row r="923" spans="11:11" ht="12" customHeight="1">
      <c r="K923" s="163"/>
    </row>
    <row r="924" spans="11:11" ht="12" customHeight="1">
      <c r="K924" s="163"/>
    </row>
    <row r="925" spans="11:11" ht="12" customHeight="1">
      <c r="K925" s="163"/>
    </row>
    <row r="926" spans="11:11" ht="12" customHeight="1">
      <c r="K926" s="163"/>
    </row>
    <row r="927" spans="11:11" ht="12" customHeight="1">
      <c r="K927" s="163"/>
    </row>
    <row r="928" spans="11:11" ht="12" customHeight="1">
      <c r="K928" s="163"/>
    </row>
    <row r="929" spans="11:11" ht="12" customHeight="1">
      <c r="K929" s="163"/>
    </row>
    <row r="930" spans="11:11" ht="12" customHeight="1">
      <c r="K930" s="163"/>
    </row>
    <row r="931" spans="11:11" ht="12" customHeight="1">
      <c r="K931" s="163"/>
    </row>
    <row r="932" spans="11:11" ht="12" customHeight="1">
      <c r="K932" s="163"/>
    </row>
    <row r="933" spans="11:11" ht="12" customHeight="1">
      <c r="K933" s="163"/>
    </row>
    <row r="934" spans="11:11" ht="12" customHeight="1">
      <c r="K934" s="163"/>
    </row>
    <row r="935" spans="11:11" ht="12" customHeight="1">
      <c r="K935" s="163"/>
    </row>
    <row r="936" spans="11:11" ht="12" customHeight="1">
      <c r="K936" s="163"/>
    </row>
    <row r="937" spans="11:11" ht="12" customHeight="1">
      <c r="K937" s="163"/>
    </row>
    <row r="938" spans="11:11" ht="12" customHeight="1">
      <c r="K938" s="163"/>
    </row>
    <row r="939" spans="11:11" ht="12" customHeight="1">
      <c r="K939" s="163"/>
    </row>
    <row r="940" spans="11:11" ht="12" customHeight="1">
      <c r="K940" s="163"/>
    </row>
    <row r="941" spans="11:11" ht="12" customHeight="1">
      <c r="K941" s="163"/>
    </row>
    <row r="942" spans="11:11" ht="12" customHeight="1">
      <c r="K942" s="163"/>
    </row>
    <row r="943" spans="11:11" ht="12" customHeight="1">
      <c r="K943" s="163"/>
    </row>
    <row r="944" spans="11:11" ht="12" customHeight="1">
      <c r="K944" s="163"/>
    </row>
    <row r="945" spans="11:11" ht="12" customHeight="1">
      <c r="K945" s="163"/>
    </row>
    <row r="946" spans="11:11" ht="12" customHeight="1">
      <c r="K946" s="163"/>
    </row>
    <row r="947" spans="11:11" ht="12" customHeight="1">
      <c r="K947" s="163"/>
    </row>
    <row r="948" spans="11:11" ht="12" customHeight="1">
      <c r="K948" s="163"/>
    </row>
    <row r="949" spans="11:11" ht="12" customHeight="1">
      <c r="K949" s="163"/>
    </row>
    <row r="950" spans="11:11" ht="12" customHeight="1">
      <c r="K950" s="163"/>
    </row>
    <row r="951" spans="11:11" ht="12" customHeight="1">
      <c r="K951" s="163"/>
    </row>
    <row r="952" spans="11:11" ht="12" customHeight="1">
      <c r="K952" s="163"/>
    </row>
    <row r="953" spans="11:11" ht="12" customHeight="1">
      <c r="K953" s="163"/>
    </row>
    <row r="954" spans="11:11" ht="12" customHeight="1">
      <c r="K954" s="163"/>
    </row>
    <row r="955" spans="11:11" ht="12" customHeight="1">
      <c r="K955" s="163"/>
    </row>
    <row r="956" spans="11:11" ht="12" customHeight="1">
      <c r="K956" s="163"/>
    </row>
    <row r="957" spans="11:11" ht="12" customHeight="1">
      <c r="K957" s="163"/>
    </row>
    <row r="958" spans="11:11" ht="12" customHeight="1">
      <c r="K958" s="163"/>
    </row>
    <row r="959" spans="11:11" ht="12" customHeight="1">
      <c r="K959" s="163"/>
    </row>
    <row r="960" spans="11:11" ht="12" customHeight="1">
      <c r="K960" s="163"/>
    </row>
    <row r="961" spans="11:11" ht="12" customHeight="1">
      <c r="K961" s="163"/>
    </row>
    <row r="962" spans="11:11" ht="12" customHeight="1">
      <c r="K962" s="163"/>
    </row>
    <row r="963" spans="11:11" ht="12" customHeight="1">
      <c r="K963" s="163"/>
    </row>
    <row r="964" spans="11:11" ht="12" customHeight="1">
      <c r="K964" s="163"/>
    </row>
    <row r="965" spans="11:11" ht="12" customHeight="1">
      <c r="K965" s="163"/>
    </row>
    <row r="966" spans="11:11" ht="12" customHeight="1">
      <c r="K966" s="163"/>
    </row>
    <row r="967" spans="11:11" ht="12" customHeight="1">
      <c r="K967" s="163"/>
    </row>
    <row r="968" spans="11:11" ht="12" customHeight="1">
      <c r="K968" s="163"/>
    </row>
    <row r="969" spans="11:11" ht="12" customHeight="1">
      <c r="K969" s="163"/>
    </row>
    <row r="970" spans="11:11" ht="12" customHeight="1">
      <c r="K970" s="163"/>
    </row>
    <row r="971" spans="11:11" ht="12" customHeight="1">
      <c r="K971" s="163"/>
    </row>
    <row r="972" spans="11:11" ht="12" customHeight="1">
      <c r="K972" s="163"/>
    </row>
    <row r="973" spans="11:11" ht="12" customHeight="1">
      <c r="K973" s="163"/>
    </row>
    <row r="974" spans="11:11" ht="12" customHeight="1">
      <c r="K974" s="163"/>
    </row>
    <row r="975" spans="11:11" ht="12" customHeight="1">
      <c r="K975" s="163"/>
    </row>
    <row r="976" spans="11:11" ht="12" customHeight="1">
      <c r="K976" s="163"/>
    </row>
    <row r="977" spans="11:11" ht="12" customHeight="1">
      <c r="K977" s="163"/>
    </row>
    <row r="978" spans="11:11" ht="12" customHeight="1">
      <c r="K978" s="163"/>
    </row>
    <row r="979" spans="11:11" ht="12" customHeight="1">
      <c r="K979" s="163"/>
    </row>
    <row r="980" spans="11:11" ht="12" customHeight="1">
      <c r="K980" s="163"/>
    </row>
    <row r="981" spans="11:11" ht="12" customHeight="1">
      <c r="K981" s="163"/>
    </row>
    <row r="982" spans="11:11" ht="12" customHeight="1">
      <c r="K982" s="163"/>
    </row>
    <row r="983" spans="11:11" ht="12" customHeight="1">
      <c r="K983" s="163"/>
    </row>
    <row r="984" spans="11:11" ht="12" customHeight="1">
      <c r="K984" s="163"/>
    </row>
    <row r="985" spans="11:11" ht="12" customHeight="1">
      <c r="K985" s="163"/>
    </row>
    <row r="986" spans="11:11" ht="12" customHeight="1">
      <c r="K986" s="163"/>
    </row>
    <row r="987" spans="11:11" ht="12" customHeight="1">
      <c r="K987" s="163"/>
    </row>
    <row r="988" spans="11:11" ht="12" customHeight="1">
      <c r="K988" s="163"/>
    </row>
    <row r="989" spans="11:11" ht="12" customHeight="1">
      <c r="K989" s="163"/>
    </row>
    <row r="990" spans="11:11" ht="12" customHeight="1">
      <c r="K990" s="163"/>
    </row>
    <row r="991" spans="11:11" ht="12" customHeight="1">
      <c r="K991" s="163"/>
    </row>
    <row r="992" spans="11:11" ht="12" customHeight="1">
      <c r="K992" s="163"/>
    </row>
    <row r="993" spans="11:11" ht="12" customHeight="1">
      <c r="K993" s="163"/>
    </row>
    <row r="994" spans="11:11" ht="12" customHeight="1">
      <c r="K994" s="163"/>
    </row>
    <row r="995" spans="11:11" ht="12" customHeight="1">
      <c r="K995" s="163"/>
    </row>
    <row r="996" spans="11:11" ht="12" customHeight="1">
      <c r="K996" s="163"/>
    </row>
    <row r="997" spans="11:11" ht="12" customHeight="1">
      <c r="K997" s="163"/>
    </row>
    <row r="998" spans="11:11" ht="12" customHeight="1">
      <c r="K998" s="163"/>
    </row>
    <row r="999" spans="11:11" ht="12" customHeight="1">
      <c r="K999" s="163"/>
    </row>
    <row r="1000" spans="11:11" ht="12" customHeight="1">
      <c r="K1000" s="163"/>
    </row>
    <row r="1001" spans="11:11" ht="12" customHeight="1">
      <c r="K1001" s="163"/>
    </row>
    <row r="1002" spans="11:11" ht="12" customHeight="1">
      <c r="K1002" s="163"/>
    </row>
    <row r="1003" spans="11:11" ht="12" customHeight="1">
      <c r="K1003" s="163"/>
    </row>
    <row r="1004" spans="11:11" ht="12" customHeight="1">
      <c r="K1004" s="163"/>
    </row>
    <row r="1005" spans="11:11" ht="12" customHeight="1">
      <c r="K1005" s="163"/>
    </row>
    <row r="1006" spans="11:11" ht="12" customHeight="1">
      <c r="K1006" s="163"/>
    </row>
    <row r="1007" spans="11:11" ht="12" customHeight="1">
      <c r="K1007" s="163"/>
    </row>
    <row r="1008" spans="11:11" ht="12" customHeight="1">
      <c r="K1008" s="163"/>
    </row>
    <row r="1009" spans="11:11" ht="12" customHeight="1">
      <c r="K1009" s="163"/>
    </row>
    <row r="1010" spans="11:11" ht="12" customHeight="1">
      <c r="K1010" s="163"/>
    </row>
    <row r="1011" spans="11:11" ht="12" customHeight="1">
      <c r="K1011" s="163"/>
    </row>
    <row r="1012" spans="11:11" ht="12" customHeight="1">
      <c r="K1012" s="163"/>
    </row>
    <row r="1013" spans="11:11" ht="12" customHeight="1">
      <c r="K1013" s="163"/>
    </row>
    <row r="1014" spans="11:11" ht="12" customHeight="1">
      <c r="K1014" s="163"/>
    </row>
    <row r="1015" spans="11:11" ht="12" customHeight="1">
      <c r="K1015" s="163"/>
    </row>
    <row r="1016" spans="11:11" ht="12" customHeight="1">
      <c r="K1016" s="163"/>
    </row>
    <row r="1017" spans="11:11" ht="12" customHeight="1">
      <c r="K1017" s="163"/>
    </row>
    <row r="1018" spans="11:11" ht="12" customHeight="1">
      <c r="K1018" s="163"/>
    </row>
    <row r="1019" spans="11:11" ht="12" customHeight="1">
      <c r="K1019" s="163"/>
    </row>
    <row r="1020" spans="11:11" ht="12" customHeight="1">
      <c r="K1020" s="163"/>
    </row>
    <row r="1021" spans="11:11" ht="12" customHeight="1">
      <c r="K1021" s="163"/>
    </row>
    <row r="1022" spans="11:11" ht="12" customHeight="1">
      <c r="K1022" s="163"/>
    </row>
    <row r="1023" spans="11:11" ht="12" customHeight="1">
      <c r="K1023" s="163"/>
    </row>
    <row r="1024" spans="11:11" ht="12" customHeight="1">
      <c r="K1024" s="163"/>
    </row>
    <row r="1025" spans="11:11" ht="12" customHeight="1">
      <c r="K1025" s="163"/>
    </row>
    <row r="1026" spans="11:11" ht="12" customHeight="1">
      <c r="K1026" s="163"/>
    </row>
    <row r="1027" spans="11:11" ht="12" customHeight="1">
      <c r="K1027" s="163"/>
    </row>
    <row r="1028" spans="11:11" ht="12" customHeight="1">
      <c r="K1028" s="163"/>
    </row>
    <row r="1029" spans="11:11" ht="12" customHeight="1">
      <c r="K1029" s="163"/>
    </row>
    <row r="1030" spans="11:11" ht="12" customHeight="1">
      <c r="K1030" s="163"/>
    </row>
    <row r="1031" spans="11:11" ht="12" customHeight="1">
      <c r="K1031" s="163"/>
    </row>
    <row r="1032" spans="11:11" ht="12" customHeight="1">
      <c r="K1032" s="163"/>
    </row>
    <row r="1033" spans="11:11" ht="12" customHeight="1">
      <c r="K1033" s="163"/>
    </row>
    <row r="1034" spans="11:11" ht="12" customHeight="1">
      <c r="K1034" s="163"/>
    </row>
    <row r="1035" spans="11:11" ht="12" customHeight="1">
      <c r="K1035" s="163"/>
    </row>
    <row r="1036" spans="11:11" ht="12" customHeight="1">
      <c r="K1036" s="163"/>
    </row>
    <row r="1037" spans="11:11" ht="12" customHeight="1">
      <c r="K1037" s="163"/>
    </row>
    <row r="1038" spans="11:11" ht="12" customHeight="1">
      <c r="K1038" s="163"/>
    </row>
    <row r="1039" spans="11:11" ht="12" customHeight="1">
      <c r="K1039" s="163"/>
    </row>
    <row r="1040" spans="11:11" ht="12" customHeight="1">
      <c r="K1040" s="163"/>
    </row>
    <row r="1041" spans="11:11" ht="12" customHeight="1">
      <c r="K1041" s="163"/>
    </row>
    <row r="1042" spans="11:11" ht="12" customHeight="1">
      <c r="K1042" s="163"/>
    </row>
    <row r="1043" spans="11:11" ht="12" customHeight="1">
      <c r="K1043" s="163"/>
    </row>
    <row r="1044" spans="11:11" ht="12" customHeight="1">
      <c r="K1044" s="163"/>
    </row>
    <row r="1045" spans="11:11" ht="12" customHeight="1">
      <c r="K1045" s="163"/>
    </row>
    <row r="1046" spans="11:11" ht="12" customHeight="1">
      <c r="K1046" s="163"/>
    </row>
    <row r="1047" spans="11:11" ht="12" customHeight="1">
      <c r="K1047" s="163"/>
    </row>
    <row r="1048" spans="11:11" ht="12" customHeight="1">
      <c r="K1048" s="163"/>
    </row>
    <row r="1049" spans="11:11" ht="12" customHeight="1">
      <c r="K1049" s="163"/>
    </row>
    <row r="1050" spans="11:11" ht="12" customHeight="1">
      <c r="K1050" s="163"/>
    </row>
    <row r="1051" spans="11:11" ht="12" customHeight="1">
      <c r="K1051" s="163"/>
    </row>
    <row r="1052" spans="11:11" ht="12" customHeight="1">
      <c r="K1052" s="163"/>
    </row>
    <row r="1053" spans="11:11" ht="12" customHeight="1">
      <c r="K1053" s="163"/>
    </row>
    <row r="1054" spans="11:11" ht="12" customHeight="1">
      <c r="K1054" s="163"/>
    </row>
    <row r="1055" spans="11:11" ht="12" customHeight="1">
      <c r="K1055" s="163"/>
    </row>
    <row r="1056" spans="11:11" ht="12" customHeight="1">
      <c r="K1056" s="163"/>
    </row>
    <row r="1057" spans="11:11" ht="12" customHeight="1">
      <c r="K1057" s="163"/>
    </row>
    <row r="1058" spans="11:11" ht="12" customHeight="1">
      <c r="K1058" s="163"/>
    </row>
    <row r="1059" spans="11:11" ht="12" customHeight="1">
      <c r="K1059" s="163"/>
    </row>
    <row r="1060" spans="11:11" ht="12" customHeight="1">
      <c r="K1060" s="163"/>
    </row>
    <row r="1061" spans="11:11" ht="12" customHeight="1">
      <c r="K1061" s="163"/>
    </row>
    <row r="1062" spans="11:11" ht="12" customHeight="1">
      <c r="K1062" s="163"/>
    </row>
    <row r="1063" spans="11:11" ht="12" customHeight="1">
      <c r="K1063" s="163"/>
    </row>
    <row r="1064" spans="11:11" ht="12" customHeight="1">
      <c r="K1064" s="163"/>
    </row>
    <row r="1065" spans="11:11" ht="12" customHeight="1">
      <c r="K1065" s="163"/>
    </row>
    <row r="1066" spans="11:11" ht="12" customHeight="1">
      <c r="K1066" s="163"/>
    </row>
    <row r="1067" spans="11:11" ht="12" customHeight="1">
      <c r="K1067" s="163"/>
    </row>
    <row r="1068" spans="11:11" ht="12" customHeight="1">
      <c r="K1068" s="163"/>
    </row>
    <row r="1069" spans="11:11" ht="12" customHeight="1">
      <c r="K1069" s="163"/>
    </row>
    <row r="1070" spans="11:11" ht="12" customHeight="1">
      <c r="K1070" s="163"/>
    </row>
    <row r="1071" spans="11:11" ht="12" customHeight="1">
      <c r="K1071" s="163"/>
    </row>
    <row r="1072" spans="11:11" ht="12" customHeight="1">
      <c r="K1072" s="163"/>
    </row>
    <row r="1073" spans="11:11" ht="12" customHeight="1">
      <c r="K1073" s="163"/>
    </row>
    <row r="1074" spans="11:11" ht="12" customHeight="1">
      <c r="K1074" s="163"/>
    </row>
    <row r="1075" spans="11:11" ht="12" customHeight="1">
      <c r="K1075" s="163"/>
    </row>
    <row r="1076" spans="11:11" ht="12" customHeight="1">
      <c r="K1076" s="163"/>
    </row>
    <row r="1077" spans="11:11" ht="12" customHeight="1">
      <c r="K1077" s="163"/>
    </row>
    <row r="1078" spans="11:11" ht="12" customHeight="1">
      <c r="K1078" s="163"/>
    </row>
    <row r="1079" spans="11:11" ht="12" customHeight="1">
      <c r="K1079" s="163"/>
    </row>
    <row r="1080" spans="11:11" ht="12" customHeight="1">
      <c r="K1080" s="163"/>
    </row>
    <row r="1081" spans="11:11" ht="12" customHeight="1">
      <c r="K1081" s="163"/>
    </row>
    <row r="1082" spans="11:11" ht="12" customHeight="1">
      <c r="K1082" s="163"/>
    </row>
    <row r="1083" spans="11:11" ht="12" customHeight="1">
      <c r="K1083" s="163"/>
    </row>
    <row r="1084" spans="11:11" ht="12" customHeight="1">
      <c r="K1084" s="163"/>
    </row>
    <row r="1085" spans="11:11" ht="12" customHeight="1">
      <c r="K1085" s="163"/>
    </row>
    <row r="1086" spans="11:11" ht="12" customHeight="1">
      <c r="K1086" s="163"/>
    </row>
    <row r="1087" spans="11:11" ht="12" customHeight="1">
      <c r="K1087" s="163"/>
    </row>
    <row r="1088" spans="11:11" ht="12" customHeight="1">
      <c r="K1088" s="163"/>
    </row>
    <row r="1089" spans="11:11" ht="12" customHeight="1">
      <c r="K1089" s="163"/>
    </row>
    <row r="1090" spans="11:11" ht="12" customHeight="1">
      <c r="K1090" s="163"/>
    </row>
    <row r="1091" spans="11:11" ht="12" customHeight="1">
      <c r="K1091" s="163"/>
    </row>
    <row r="1092" spans="11:11" ht="12" customHeight="1">
      <c r="K1092" s="163"/>
    </row>
    <row r="1093" spans="11:11" ht="12" customHeight="1">
      <c r="K1093" s="163"/>
    </row>
    <row r="1094" spans="11:11" ht="12" customHeight="1">
      <c r="K1094" s="163"/>
    </row>
    <row r="1095" spans="11:11" ht="12" customHeight="1">
      <c r="K1095" s="163"/>
    </row>
    <row r="1096" spans="11:11" ht="12" customHeight="1">
      <c r="K1096" s="163"/>
    </row>
    <row r="1097" spans="11:11" ht="12" customHeight="1">
      <c r="K1097" s="163"/>
    </row>
    <row r="1098" spans="11:11" ht="12" customHeight="1">
      <c r="K1098" s="163"/>
    </row>
    <row r="1099" spans="11:11" ht="12" customHeight="1">
      <c r="K1099" s="163"/>
    </row>
    <row r="1100" spans="11:11" ht="12" customHeight="1">
      <c r="K1100" s="163"/>
    </row>
    <row r="1101" spans="11:11" ht="12" customHeight="1">
      <c r="K1101" s="163"/>
    </row>
    <row r="1102" spans="11:11" ht="12" customHeight="1">
      <c r="K1102" s="163"/>
    </row>
    <row r="1103" spans="11:11" ht="12" customHeight="1">
      <c r="K1103" s="163"/>
    </row>
    <row r="1104" spans="11:11" ht="12" customHeight="1">
      <c r="K1104" s="163"/>
    </row>
    <row r="1105" spans="11:11" ht="12" customHeight="1">
      <c r="K1105" s="163"/>
    </row>
    <row r="1106" spans="11:11" ht="12" customHeight="1">
      <c r="K1106" s="163"/>
    </row>
    <row r="1107" spans="11:11" ht="12" customHeight="1">
      <c r="K1107" s="163"/>
    </row>
    <row r="1108" spans="11:11" ht="12" customHeight="1">
      <c r="K1108" s="163"/>
    </row>
    <row r="1109" spans="11:11" ht="12" customHeight="1">
      <c r="K1109" s="163"/>
    </row>
    <row r="1110" spans="11:11" ht="12" customHeight="1">
      <c r="K1110" s="163"/>
    </row>
    <row r="1111" spans="11:11" ht="12" customHeight="1">
      <c r="K1111" s="163"/>
    </row>
    <row r="1112" spans="11:11" ht="12" customHeight="1">
      <c r="K1112" s="163"/>
    </row>
    <row r="1113" spans="11:11" ht="12" customHeight="1">
      <c r="K1113" s="163"/>
    </row>
    <row r="1114" spans="11:11" ht="12" customHeight="1">
      <c r="K1114" s="163"/>
    </row>
    <row r="1115" spans="11:11" ht="12" customHeight="1">
      <c r="K1115" s="163"/>
    </row>
    <row r="1116" spans="11:11" ht="12" customHeight="1">
      <c r="K1116" s="163"/>
    </row>
    <row r="1117" spans="11:11" ht="12" customHeight="1">
      <c r="K1117" s="163"/>
    </row>
    <row r="1118" spans="11:11" ht="12" customHeight="1">
      <c r="K1118" s="163"/>
    </row>
    <row r="1119" spans="11:11" ht="12" customHeight="1">
      <c r="K1119" s="163"/>
    </row>
    <row r="1120" spans="11:11" ht="12" customHeight="1">
      <c r="K1120" s="163"/>
    </row>
    <row r="1121" spans="11:11" ht="12" customHeight="1">
      <c r="K1121" s="163"/>
    </row>
    <row r="1122" spans="11:11" ht="12" customHeight="1">
      <c r="K1122" s="163"/>
    </row>
    <row r="1123" spans="11:11" ht="12" customHeight="1">
      <c r="K1123" s="163"/>
    </row>
    <row r="1124" spans="11:11" ht="12" customHeight="1">
      <c r="K1124" s="163"/>
    </row>
    <row r="1125" spans="11:11" ht="12" customHeight="1">
      <c r="K1125" s="163"/>
    </row>
    <row r="1126" spans="11:11" ht="12" customHeight="1">
      <c r="K1126" s="163"/>
    </row>
    <row r="1127" spans="11:11" ht="12" customHeight="1">
      <c r="K1127" s="163"/>
    </row>
    <row r="1128" spans="11:11" ht="12" customHeight="1">
      <c r="K1128" s="163"/>
    </row>
    <row r="1129" spans="11:11" ht="12" customHeight="1">
      <c r="K1129" s="163"/>
    </row>
    <row r="1130" spans="11:11" ht="12" customHeight="1">
      <c r="K1130" s="163"/>
    </row>
    <row r="1131" spans="11:11" ht="12" customHeight="1">
      <c r="K1131" s="163"/>
    </row>
    <row r="1132" spans="11:11" ht="12" customHeight="1">
      <c r="K1132" s="163"/>
    </row>
    <row r="1133" spans="11:11" ht="12" customHeight="1">
      <c r="K1133" s="163"/>
    </row>
    <row r="1134" spans="11:11" ht="12" customHeight="1">
      <c r="K1134" s="163"/>
    </row>
    <row r="1135" spans="11:11" ht="12" customHeight="1">
      <c r="K1135" s="163"/>
    </row>
    <row r="1136" spans="11:11" ht="12" customHeight="1">
      <c r="K1136" s="163"/>
    </row>
    <row r="1137" spans="11:11" ht="12" customHeight="1">
      <c r="K1137" s="163"/>
    </row>
    <row r="1138" spans="11:11" ht="12" customHeight="1">
      <c r="K1138" s="163"/>
    </row>
    <row r="1139" spans="11:11" ht="12" customHeight="1">
      <c r="K1139" s="163"/>
    </row>
    <row r="1140" spans="11:11" ht="12" customHeight="1">
      <c r="K1140" s="163"/>
    </row>
    <row r="1141" spans="11:11" ht="12" customHeight="1">
      <c r="K1141" s="163"/>
    </row>
    <row r="1142" spans="11:11" ht="12" customHeight="1">
      <c r="K1142" s="163"/>
    </row>
    <row r="1143" spans="11:11" ht="12" customHeight="1">
      <c r="K1143" s="163"/>
    </row>
    <row r="1144" spans="11:11" ht="12" customHeight="1">
      <c r="K1144" s="163"/>
    </row>
    <row r="1145" spans="11:11" ht="12" customHeight="1">
      <c r="K1145" s="163"/>
    </row>
    <row r="1146" spans="11:11" ht="12" customHeight="1">
      <c r="K1146" s="163"/>
    </row>
    <row r="1147" spans="11:11" ht="12" customHeight="1">
      <c r="K1147" s="163"/>
    </row>
    <row r="1148" spans="11:11" ht="12" customHeight="1">
      <c r="K1148" s="163"/>
    </row>
    <row r="1149" spans="11:11" ht="12" customHeight="1">
      <c r="K1149" s="163"/>
    </row>
    <row r="1150" spans="11:11" ht="12" customHeight="1">
      <c r="K1150" s="163"/>
    </row>
    <row r="1151" spans="11:11" ht="12" customHeight="1">
      <c r="K1151" s="163"/>
    </row>
    <row r="1152" spans="11:11" ht="12" customHeight="1">
      <c r="K1152" s="163"/>
    </row>
    <row r="1153" spans="11:11" ht="12" customHeight="1">
      <c r="K1153" s="163"/>
    </row>
    <row r="1154" spans="11:11" ht="12" customHeight="1">
      <c r="K1154" s="163"/>
    </row>
    <row r="1155" spans="11:11" ht="12" customHeight="1">
      <c r="K1155" s="163"/>
    </row>
    <row r="1156" spans="11:11" ht="12" customHeight="1">
      <c r="K1156" s="163"/>
    </row>
    <row r="1157" spans="11:11" ht="12" customHeight="1">
      <c r="K1157" s="163"/>
    </row>
    <row r="1158" spans="11:11" ht="12" customHeight="1">
      <c r="K1158" s="163"/>
    </row>
    <row r="1159" spans="11:11" ht="12" customHeight="1">
      <c r="K1159" s="163"/>
    </row>
    <row r="1160" spans="11:11" ht="12" customHeight="1">
      <c r="K1160" s="163"/>
    </row>
    <row r="1161" spans="11:11" ht="12" customHeight="1">
      <c r="K1161" s="163"/>
    </row>
    <row r="1162" spans="11:11" ht="12" customHeight="1">
      <c r="K1162" s="163"/>
    </row>
    <row r="1163" spans="11:11" ht="12" customHeight="1">
      <c r="K1163" s="163"/>
    </row>
    <row r="1164" spans="11:11" ht="12" customHeight="1">
      <c r="K1164" s="163"/>
    </row>
    <row r="1165" spans="11:11" ht="12" customHeight="1">
      <c r="K1165" s="163"/>
    </row>
    <row r="1166" spans="11:11" ht="12" customHeight="1">
      <c r="K1166" s="163"/>
    </row>
    <row r="1167" spans="11:11" ht="12" customHeight="1">
      <c r="K1167" s="163"/>
    </row>
    <row r="1168" spans="11:11" ht="12" customHeight="1">
      <c r="K1168" s="163"/>
    </row>
    <row r="1169" spans="11:11" ht="12" customHeight="1">
      <c r="K1169" s="163"/>
    </row>
    <row r="1170" spans="11:11" ht="12" customHeight="1">
      <c r="K1170" s="163"/>
    </row>
    <row r="1171" spans="11:11" ht="12" customHeight="1">
      <c r="K1171" s="163"/>
    </row>
    <row r="1172" spans="11:11" ht="12" customHeight="1">
      <c r="K1172" s="163"/>
    </row>
    <row r="1173" spans="11:11" ht="12" customHeight="1">
      <c r="K1173" s="163"/>
    </row>
    <row r="1174" spans="11:11" ht="12" customHeight="1">
      <c r="K1174" s="163"/>
    </row>
    <row r="1175" spans="11:11" ht="12" customHeight="1">
      <c r="K1175" s="163"/>
    </row>
    <row r="1176" spans="11:11" ht="12" customHeight="1">
      <c r="K1176" s="163"/>
    </row>
    <row r="1177" spans="11:11" ht="12" customHeight="1">
      <c r="K1177" s="163"/>
    </row>
    <row r="1178" spans="11:11" ht="12" customHeight="1">
      <c r="K1178" s="163"/>
    </row>
    <row r="1179" spans="11:11" ht="12" customHeight="1">
      <c r="K1179" s="163"/>
    </row>
    <row r="1180" spans="11:11" ht="12" customHeight="1">
      <c r="K1180" s="163"/>
    </row>
    <row r="1181" spans="11:11" ht="12" customHeight="1">
      <c r="K1181" s="163"/>
    </row>
    <row r="1182" spans="11:11" ht="12" customHeight="1">
      <c r="K1182" s="163"/>
    </row>
    <row r="1183" spans="11:11" ht="12" customHeight="1">
      <c r="K1183" s="163"/>
    </row>
    <row r="1184" spans="11:11" ht="12" customHeight="1">
      <c r="K1184" s="163"/>
    </row>
    <row r="1185" spans="11:11" ht="12" customHeight="1">
      <c r="K1185" s="163"/>
    </row>
    <row r="1186" spans="11:11" ht="12" customHeight="1">
      <c r="K1186" s="163"/>
    </row>
    <row r="1187" spans="11:11" ht="12" customHeight="1">
      <c r="K1187" s="163"/>
    </row>
    <row r="1188" spans="11:11" ht="12" customHeight="1">
      <c r="K1188" s="163"/>
    </row>
    <row r="1189" spans="11:11" ht="12" customHeight="1">
      <c r="K1189" s="163"/>
    </row>
    <row r="1190" spans="11:11" ht="12" customHeight="1">
      <c r="K1190" s="163"/>
    </row>
    <row r="1191" spans="11:11" ht="12" customHeight="1">
      <c r="K1191" s="163"/>
    </row>
    <row r="1192" spans="11:11" ht="12" customHeight="1">
      <c r="K1192" s="163"/>
    </row>
    <row r="1193" spans="11:11" ht="12" customHeight="1">
      <c r="K1193" s="163"/>
    </row>
    <row r="1194" spans="11:11" ht="12" customHeight="1">
      <c r="K1194" s="163"/>
    </row>
    <row r="1195" spans="11:11" ht="12" customHeight="1">
      <c r="K1195" s="163"/>
    </row>
    <row r="1196" spans="11:11" ht="12" customHeight="1">
      <c r="K1196" s="163"/>
    </row>
    <row r="1197" spans="11:11" ht="12" customHeight="1">
      <c r="K1197" s="163"/>
    </row>
    <row r="1198" spans="11:11" ht="12" customHeight="1">
      <c r="K1198" s="163"/>
    </row>
    <row r="1199" spans="11:11" ht="12" customHeight="1">
      <c r="K1199" s="163"/>
    </row>
    <row r="1200" spans="11:11" ht="12" customHeight="1">
      <c r="K1200" s="163"/>
    </row>
    <row r="1201" spans="11:11" ht="12" customHeight="1">
      <c r="K1201" s="163"/>
    </row>
    <row r="1202" spans="11:11" ht="12" customHeight="1">
      <c r="K1202" s="163"/>
    </row>
    <row r="1203" spans="11:11" ht="12" customHeight="1">
      <c r="K1203" s="163"/>
    </row>
    <row r="1204" spans="11:11" ht="12" customHeight="1">
      <c r="K1204" s="163"/>
    </row>
    <row r="1205" spans="11:11" ht="12" customHeight="1">
      <c r="K1205" s="163"/>
    </row>
    <row r="1206" spans="11:11" ht="12" customHeight="1">
      <c r="K1206" s="163"/>
    </row>
    <row r="1207" spans="11:11" ht="12" customHeight="1">
      <c r="K1207" s="163"/>
    </row>
    <row r="1208" spans="11:11" ht="12" customHeight="1">
      <c r="K1208" s="163"/>
    </row>
    <row r="1209" spans="11:11" ht="12" customHeight="1">
      <c r="K1209" s="163"/>
    </row>
    <row r="1210" spans="11:11" ht="12" customHeight="1">
      <c r="K1210" s="163"/>
    </row>
    <row r="1211" spans="11:11" ht="12" customHeight="1">
      <c r="K1211" s="163"/>
    </row>
    <row r="1212" spans="11:11" ht="12" customHeight="1">
      <c r="K1212" s="163"/>
    </row>
    <row r="1213" spans="11:11" ht="12" customHeight="1">
      <c r="K1213" s="163"/>
    </row>
    <row r="1214" spans="11:11" ht="12" customHeight="1">
      <c r="K1214" s="163"/>
    </row>
    <row r="1215" spans="11:11" ht="12" customHeight="1">
      <c r="K1215" s="163"/>
    </row>
    <row r="1216" spans="11:11" ht="12" customHeight="1">
      <c r="K1216" s="163"/>
    </row>
    <row r="1217" spans="11:11" ht="12" customHeight="1">
      <c r="K1217" s="163"/>
    </row>
    <row r="1218" spans="11:11" ht="12" customHeight="1">
      <c r="K1218" s="163"/>
    </row>
    <row r="1219" spans="11:11" ht="12" customHeight="1">
      <c r="K1219" s="163"/>
    </row>
    <row r="1220" spans="11:11" ht="12" customHeight="1">
      <c r="K1220" s="163"/>
    </row>
    <row r="1221" spans="11:11" ht="12" customHeight="1">
      <c r="K1221" s="163"/>
    </row>
    <row r="1222" spans="11:11" ht="12" customHeight="1">
      <c r="K1222" s="163"/>
    </row>
    <row r="1223" spans="11:11" ht="12" customHeight="1">
      <c r="K1223" s="163"/>
    </row>
    <row r="1224" spans="11:11" ht="12" customHeight="1">
      <c r="K1224" s="163"/>
    </row>
    <row r="1225" spans="11:11" ht="12" customHeight="1">
      <c r="K1225" s="163"/>
    </row>
    <row r="1226" spans="11:11" ht="12" customHeight="1">
      <c r="K1226" s="163"/>
    </row>
    <row r="1227" spans="11:11" ht="12" customHeight="1">
      <c r="K1227" s="163"/>
    </row>
    <row r="1228" spans="11:11" ht="12" customHeight="1">
      <c r="K1228" s="163"/>
    </row>
    <row r="1229" spans="11:11" ht="12" customHeight="1">
      <c r="K1229" s="163"/>
    </row>
    <row r="1230" spans="11:11" ht="12" customHeight="1">
      <c r="K1230" s="163"/>
    </row>
    <row r="1231" spans="11:11" ht="12" customHeight="1">
      <c r="K1231" s="163"/>
    </row>
    <row r="1232" spans="11:11" ht="12" customHeight="1">
      <c r="K1232" s="163"/>
    </row>
    <row r="1233" spans="11:11" ht="12" customHeight="1">
      <c r="K1233" s="163"/>
    </row>
    <row r="1234" spans="11:11" ht="12" customHeight="1">
      <c r="K1234" s="163"/>
    </row>
    <row r="1235" spans="11:11" ht="12" customHeight="1">
      <c r="K1235" s="163"/>
    </row>
    <row r="1236" spans="11:11" ht="12" customHeight="1">
      <c r="K1236" s="163"/>
    </row>
    <row r="1237" spans="11:11" ht="12" customHeight="1">
      <c r="K1237" s="163"/>
    </row>
    <row r="1238" spans="11:11" ht="12" customHeight="1">
      <c r="K1238" s="163"/>
    </row>
    <row r="1239" spans="11:11" ht="12" customHeight="1">
      <c r="K1239" s="163"/>
    </row>
    <row r="1240" spans="11:11" ht="12" customHeight="1">
      <c r="K1240" s="163"/>
    </row>
    <row r="1241" spans="11:11" ht="12" customHeight="1">
      <c r="K1241" s="163"/>
    </row>
    <row r="1242" spans="11:11" ht="12" customHeight="1">
      <c r="K1242" s="163"/>
    </row>
    <row r="1243" spans="11:11" ht="12" customHeight="1">
      <c r="K1243" s="163"/>
    </row>
    <row r="1244" spans="11:11" ht="12" customHeight="1">
      <c r="K1244" s="163"/>
    </row>
    <row r="1245" spans="11:11" ht="12" customHeight="1">
      <c r="K1245" s="163"/>
    </row>
    <row r="1246" spans="11:11" ht="12" customHeight="1">
      <c r="K1246" s="163"/>
    </row>
    <row r="1247" spans="11:11" ht="12" customHeight="1">
      <c r="K1247" s="163"/>
    </row>
    <row r="1248" spans="11:11" ht="12" customHeight="1">
      <c r="K1248" s="163"/>
    </row>
    <row r="1249" spans="11:11" ht="12" customHeight="1">
      <c r="K1249" s="163"/>
    </row>
    <row r="1250" spans="11:11" ht="12" customHeight="1">
      <c r="K1250" s="163"/>
    </row>
    <row r="1251" spans="11:11" ht="12" customHeight="1">
      <c r="K1251" s="163"/>
    </row>
    <row r="1252" spans="11:11" ht="12" customHeight="1">
      <c r="K1252" s="163"/>
    </row>
    <row r="1253" spans="11:11" ht="12" customHeight="1">
      <c r="K1253" s="163"/>
    </row>
    <row r="1254" spans="11:11" ht="12" customHeight="1">
      <c r="K1254" s="163"/>
    </row>
    <row r="1255" spans="11:11" ht="12" customHeight="1">
      <c r="K1255" s="163"/>
    </row>
    <row r="1256" spans="11:11" ht="12" customHeight="1">
      <c r="K1256" s="163"/>
    </row>
    <row r="1257" spans="11:11" ht="12" customHeight="1">
      <c r="K1257" s="163"/>
    </row>
    <row r="1258" spans="11:11" ht="12" customHeight="1">
      <c r="K1258" s="163"/>
    </row>
    <row r="1259" spans="11:11" ht="12" customHeight="1">
      <c r="K1259" s="163"/>
    </row>
    <row r="1260" spans="11:11" ht="12" customHeight="1">
      <c r="K1260" s="163"/>
    </row>
    <row r="1261" spans="11:11" ht="12" customHeight="1">
      <c r="K1261" s="163"/>
    </row>
    <row r="1262" spans="11:11" ht="12" customHeight="1">
      <c r="K1262" s="163"/>
    </row>
    <row r="1263" spans="11:11" ht="12" customHeight="1">
      <c r="K1263" s="163"/>
    </row>
    <row r="1264" spans="11:11" ht="12" customHeight="1">
      <c r="K1264" s="163"/>
    </row>
    <row r="1265" spans="11:11" ht="12" customHeight="1">
      <c r="K1265" s="163"/>
    </row>
    <row r="1266" spans="11:11" ht="12" customHeight="1">
      <c r="K1266" s="163"/>
    </row>
    <row r="1267" spans="11:11" ht="12" customHeight="1">
      <c r="K1267" s="163"/>
    </row>
    <row r="1268" spans="11:11" ht="12" customHeight="1">
      <c r="K1268" s="163"/>
    </row>
    <row r="1269" spans="11:11" ht="12" customHeight="1">
      <c r="K1269" s="163"/>
    </row>
    <row r="1270" spans="11:11" ht="12" customHeight="1">
      <c r="K1270" s="163"/>
    </row>
    <row r="1271" spans="11:11" ht="12" customHeight="1">
      <c r="K1271" s="163"/>
    </row>
    <row r="1272" spans="11:11" ht="12" customHeight="1">
      <c r="K1272" s="163"/>
    </row>
    <row r="1273" spans="11:11" ht="12" customHeight="1">
      <c r="K1273" s="163"/>
    </row>
    <row r="1274" spans="11:11" ht="12" customHeight="1">
      <c r="K1274" s="163"/>
    </row>
    <row r="1275" spans="11:11" ht="12" customHeight="1">
      <c r="K1275" s="163"/>
    </row>
    <row r="1276" spans="11:11" ht="12" customHeight="1">
      <c r="K1276" s="163"/>
    </row>
    <row r="1277" spans="11:11" ht="12" customHeight="1">
      <c r="K1277" s="163"/>
    </row>
    <row r="1278" spans="11:11" ht="12" customHeight="1">
      <c r="K1278" s="163"/>
    </row>
    <row r="1279" spans="11:11" ht="12" customHeight="1">
      <c r="K1279" s="163"/>
    </row>
    <row r="1280" spans="11:11" ht="12" customHeight="1">
      <c r="K1280" s="163"/>
    </row>
    <row r="1281" spans="11:11" ht="12" customHeight="1">
      <c r="K1281" s="163"/>
    </row>
    <row r="1282" spans="11:11" ht="12" customHeight="1">
      <c r="K1282" s="163"/>
    </row>
    <row r="1283" spans="11:11" ht="12" customHeight="1">
      <c r="K1283" s="163"/>
    </row>
    <row r="1284" spans="11:11" ht="12" customHeight="1">
      <c r="K1284" s="163"/>
    </row>
    <row r="1285" spans="11:11" ht="12" customHeight="1">
      <c r="K1285" s="163"/>
    </row>
    <row r="1286" spans="11:11" ht="12" customHeight="1">
      <c r="K1286" s="163"/>
    </row>
    <row r="1287" spans="11:11" ht="12" customHeight="1">
      <c r="K1287" s="163"/>
    </row>
    <row r="1288" spans="11:11" ht="12" customHeight="1">
      <c r="K1288" s="163"/>
    </row>
    <row r="1289" spans="11:11" ht="12" customHeight="1">
      <c r="K1289" s="163"/>
    </row>
    <row r="1290" spans="11:11" ht="12" customHeight="1">
      <c r="K1290" s="163"/>
    </row>
    <row r="1291" spans="11:11" ht="12" customHeight="1">
      <c r="K1291" s="163"/>
    </row>
    <row r="1292" spans="11:11" ht="12" customHeight="1">
      <c r="K1292" s="163"/>
    </row>
    <row r="1293" spans="11:11" ht="12" customHeight="1">
      <c r="K1293" s="163"/>
    </row>
    <row r="1294" spans="11:11" ht="12" customHeight="1">
      <c r="K1294" s="163"/>
    </row>
    <row r="1295" spans="11:11" ht="12" customHeight="1">
      <c r="K1295" s="163"/>
    </row>
    <row r="1296" spans="11:11" ht="12" customHeight="1">
      <c r="K1296" s="163"/>
    </row>
    <row r="1297" spans="11:11" ht="12" customHeight="1">
      <c r="K1297" s="163"/>
    </row>
    <row r="1298" spans="11:11" ht="12" customHeight="1">
      <c r="K1298" s="163"/>
    </row>
    <row r="1299" spans="11:11" ht="12" customHeight="1">
      <c r="K1299" s="163"/>
    </row>
    <row r="1300" spans="11:11" ht="12" customHeight="1">
      <c r="K1300" s="163"/>
    </row>
    <row r="1301" spans="11:11" ht="12" customHeight="1">
      <c r="K1301" s="163"/>
    </row>
    <row r="1302" spans="11:11" ht="12" customHeight="1">
      <c r="K1302" s="163"/>
    </row>
    <row r="1303" spans="11:11" ht="12" customHeight="1">
      <c r="K1303" s="163"/>
    </row>
    <row r="1304" spans="11:11" ht="12" customHeight="1">
      <c r="K1304" s="163"/>
    </row>
    <row r="1305" spans="11:11" ht="12" customHeight="1">
      <c r="K1305" s="163"/>
    </row>
    <row r="1306" spans="11:11" ht="12" customHeight="1">
      <c r="K1306" s="163"/>
    </row>
    <row r="1307" spans="11:11" ht="12" customHeight="1">
      <c r="K1307" s="163"/>
    </row>
    <row r="1308" spans="11:11" ht="12" customHeight="1">
      <c r="K1308" s="163"/>
    </row>
    <row r="1309" spans="11:11" ht="12" customHeight="1">
      <c r="K1309" s="163"/>
    </row>
    <row r="1310" spans="11:11" ht="12" customHeight="1">
      <c r="K1310" s="163"/>
    </row>
    <row r="1311" spans="11:11" ht="12" customHeight="1">
      <c r="K1311" s="163"/>
    </row>
    <row r="1312" spans="11:11" ht="12" customHeight="1">
      <c r="K1312" s="163"/>
    </row>
    <row r="1313" spans="11:11" ht="12" customHeight="1">
      <c r="K1313" s="163"/>
    </row>
    <row r="1314" spans="11:11" ht="12" customHeight="1">
      <c r="K1314" s="163"/>
    </row>
    <row r="1315" spans="11:11" ht="12" customHeight="1">
      <c r="K1315" s="163"/>
    </row>
    <row r="1316" spans="11:11" ht="12" customHeight="1">
      <c r="K1316" s="163"/>
    </row>
    <row r="1317" spans="11:11" ht="12" customHeight="1">
      <c r="K1317" s="163"/>
    </row>
    <row r="1318" spans="11:11" ht="12" customHeight="1">
      <c r="K1318" s="163"/>
    </row>
    <row r="1319" spans="11:11" ht="12" customHeight="1">
      <c r="K1319" s="163"/>
    </row>
    <row r="1320" spans="11:11" ht="12" customHeight="1">
      <c r="K1320" s="163"/>
    </row>
    <row r="1321" spans="11:11" ht="12" customHeight="1">
      <c r="K1321" s="163"/>
    </row>
    <row r="1322" spans="11:11" ht="12" customHeight="1">
      <c r="K1322" s="163"/>
    </row>
    <row r="1323" spans="11:11" ht="12" customHeight="1">
      <c r="K1323" s="163"/>
    </row>
    <row r="1324" spans="11:11" ht="12" customHeight="1">
      <c r="K1324" s="163"/>
    </row>
    <row r="1325" spans="11:11" ht="12" customHeight="1">
      <c r="K1325" s="163"/>
    </row>
    <row r="1326" spans="11:11" ht="12" customHeight="1">
      <c r="K1326" s="163"/>
    </row>
    <row r="1327" spans="11:11" ht="12" customHeight="1">
      <c r="K1327" s="163"/>
    </row>
    <row r="1328" spans="11:11" ht="12" customHeight="1">
      <c r="K1328" s="163"/>
    </row>
    <row r="1329" spans="11:11" ht="12" customHeight="1">
      <c r="K1329" s="163"/>
    </row>
    <row r="1330" spans="11:11" ht="12" customHeight="1">
      <c r="K1330" s="163"/>
    </row>
    <row r="1331" spans="11:11" ht="12" customHeight="1">
      <c r="K1331" s="163"/>
    </row>
    <row r="1332" spans="11:11" ht="12" customHeight="1">
      <c r="K1332" s="163"/>
    </row>
    <row r="1333" spans="11:11" ht="12" customHeight="1">
      <c r="K1333" s="163"/>
    </row>
    <row r="1334" spans="11:11" ht="12" customHeight="1">
      <c r="K1334" s="163"/>
    </row>
    <row r="1335" spans="11:11" ht="12" customHeight="1">
      <c r="K1335" s="163"/>
    </row>
    <row r="1336" spans="11:11" ht="12" customHeight="1">
      <c r="K1336" s="163"/>
    </row>
    <row r="1337" spans="11:11" ht="12" customHeight="1">
      <c r="K1337" s="163"/>
    </row>
    <row r="1338" spans="11:11" ht="12" customHeight="1">
      <c r="K1338" s="163"/>
    </row>
    <row r="1339" spans="11:11" ht="12" customHeight="1">
      <c r="K1339" s="163"/>
    </row>
    <row r="1340" spans="11:11" ht="12" customHeight="1">
      <c r="K1340" s="163"/>
    </row>
    <row r="1341" spans="11:11" ht="12" customHeight="1">
      <c r="K1341" s="163"/>
    </row>
    <row r="1342" spans="11:11" ht="12" customHeight="1">
      <c r="K1342" s="163"/>
    </row>
    <row r="1343" spans="11:11" ht="12" customHeight="1">
      <c r="K1343" s="163"/>
    </row>
    <row r="1344" spans="11:11" ht="12" customHeight="1">
      <c r="K1344" s="163"/>
    </row>
    <row r="1345" spans="11:11" ht="12" customHeight="1">
      <c r="K1345" s="163"/>
    </row>
    <row r="1346" spans="11:11" ht="12" customHeight="1">
      <c r="K1346" s="163"/>
    </row>
    <row r="1347" spans="11:11" ht="12" customHeight="1">
      <c r="K1347" s="163"/>
    </row>
    <row r="1348" spans="11:11" ht="12" customHeight="1">
      <c r="K1348" s="163"/>
    </row>
    <row r="1349" spans="11:11" ht="12" customHeight="1">
      <c r="K1349" s="163"/>
    </row>
    <row r="1350" spans="11:11" ht="12" customHeight="1">
      <c r="K1350" s="163"/>
    </row>
    <row r="1351" spans="11:11" ht="12" customHeight="1">
      <c r="K1351" s="163"/>
    </row>
    <row r="1352" spans="11:11" ht="12" customHeight="1">
      <c r="K1352" s="163"/>
    </row>
    <row r="1353" spans="11:11" ht="12" customHeight="1">
      <c r="K1353" s="163"/>
    </row>
    <row r="1354" spans="11:11" ht="12" customHeight="1">
      <c r="K1354" s="163"/>
    </row>
    <row r="1355" spans="11:11" ht="12" customHeight="1">
      <c r="K1355" s="163"/>
    </row>
    <row r="1356" spans="11:11" ht="12" customHeight="1">
      <c r="K1356" s="163"/>
    </row>
    <row r="1357" spans="11:11" ht="12" customHeight="1">
      <c r="K1357" s="163"/>
    </row>
    <row r="1358" spans="11:11" ht="12" customHeight="1">
      <c r="K1358" s="163"/>
    </row>
    <row r="1359" spans="11:11" ht="12" customHeight="1">
      <c r="K1359" s="163"/>
    </row>
    <row r="1360" spans="11:11" ht="12" customHeight="1">
      <c r="K1360" s="163"/>
    </row>
    <row r="1361" spans="11:11" ht="12" customHeight="1">
      <c r="K1361" s="163"/>
    </row>
    <row r="1362" spans="11:11" ht="12" customHeight="1">
      <c r="K1362" s="163"/>
    </row>
    <row r="1363" spans="11:11" ht="12" customHeight="1">
      <c r="K1363" s="163"/>
    </row>
    <row r="1364" spans="11:11" ht="12" customHeight="1">
      <c r="K1364" s="163"/>
    </row>
    <row r="1365" spans="11:11" ht="12" customHeight="1">
      <c r="K1365" s="163"/>
    </row>
    <row r="1366" spans="11:11" ht="12" customHeight="1">
      <c r="K1366" s="163"/>
    </row>
    <row r="1367" spans="11:11" ht="12" customHeight="1">
      <c r="K1367" s="163"/>
    </row>
    <row r="1368" spans="11:11" ht="12" customHeight="1">
      <c r="K1368" s="163"/>
    </row>
    <row r="1369" spans="11:11" ht="12" customHeight="1">
      <c r="K1369" s="163"/>
    </row>
    <row r="1370" spans="11:11" ht="12" customHeight="1">
      <c r="K1370" s="163"/>
    </row>
    <row r="1371" spans="11:11" ht="12" customHeight="1">
      <c r="K1371" s="163"/>
    </row>
    <row r="1372" spans="11:11" ht="12" customHeight="1">
      <c r="K1372" s="163"/>
    </row>
    <row r="1373" spans="11:11" ht="12" customHeight="1">
      <c r="K1373" s="163"/>
    </row>
    <row r="1374" spans="11:11" ht="12" customHeight="1">
      <c r="K1374" s="163"/>
    </row>
    <row r="1375" spans="11:11" ht="12" customHeight="1">
      <c r="K1375" s="163"/>
    </row>
    <row r="1376" spans="11:11" ht="12" customHeight="1">
      <c r="K1376" s="163"/>
    </row>
    <row r="1377" spans="11:11" ht="12" customHeight="1">
      <c r="K1377" s="163"/>
    </row>
    <row r="1378" spans="11:11" ht="12" customHeight="1">
      <c r="K1378" s="163"/>
    </row>
    <row r="1379" spans="11:11" ht="12" customHeight="1">
      <c r="K1379" s="163"/>
    </row>
    <row r="1380" spans="11:11" ht="12" customHeight="1">
      <c r="K1380" s="163"/>
    </row>
    <row r="1381" spans="11:11" ht="12" customHeight="1">
      <c r="K1381" s="163"/>
    </row>
    <row r="1382" spans="11:11" ht="12" customHeight="1">
      <c r="K1382" s="163"/>
    </row>
    <row r="1383" spans="11:11" ht="12" customHeight="1">
      <c r="K1383" s="163"/>
    </row>
    <row r="1384" spans="11:11" ht="12" customHeight="1">
      <c r="K1384" s="163"/>
    </row>
    <row r="1385" spans="11:11" ht="12" customHeight="1">
      <c r="K1385" s="163"/>
    </row>
    <row r="1386" spans="11:11" ht="12" customHeight="1">
      <c r="K1386" s="163"/>
    </row>
    <row r="1387" spans="11:11" ht="12" customHeight="1">
      <c r="K1387" s="163"/>
    </row>
    <row r="1388" spans="11:11" ht="12" customHeight="1">
      <c r="K1388" s="163"/>
    </row>
    <row r="1389" spans="11:11" ht="12" customHeight="1">
      <c r="K1389" s="163"/>
    </row>
    <row r="1390" spans="11:11" ht="12" customHeight="1">
      <c r="K1390" s="163"/>
    </row>
    <row r="1391" spans="11:11" ht="12" customHeight="1">
      <c r="K1391" s="163"/>
    </row>
    <row r="1392" spans="11:11" ht="12" customHeight="1">
      <c r="K1392" s="163"/>
    </row>
    <row r="1393" spans="11:11" ht="12" customHeight="1">
      <c r="K1393" s="163"/>
    </row>
    <row r="1394" spans="11:11" ht="12" customHeight="1">
      <c r="K1394" s="163"/>
    </row>
    <row r="1395" spans="11:11" ht="12" customHeight="1">
      <c r="K1395" s="163"/>
    </row>
    <row r="1396" spans="11:11" ht="12" customHeight="1">
      <c r="K1396" s="163"/>
    </row>
    <row r="1397" spans="11:11" ht="12" customHeight="1">
      <c r="K1397" s="163"/>
    </row>
    <row r="1398" spans="11:11" ht="12" customHeight="1">
      <c r="K1398" s="163"/>
    </row>
    <row r="1399" spans="11:11" ht="12" customHeight="1">
      <c r="K1399" s="163"/>
    </row>
    <row r="1400" spans="11:11" ht="12" customHeight="1">
      <c r="K1400" s="163"/>
    </row>
    <row r="1401" spans="11:11" ht="12" customHeight="1">
      <c r="K1401" s="163"/>
    </row>
    <row r="1402" spans="11:11" ht="12" customHeight="1">
      <c r="K1402" s="163"/>
    </row>
    <row r="1403" spans="11:11" ht="12" customHeight="1">
      <c r="K1403" s="163"/>
    </row>
    <row r="1404" spans="11:11" ht="12" customHeight="1">
      <c r="K1404" s="163"/>
    </row>
    <row r="1405" spans="11:11" ht="12" customHeight="1">
      <c r="K1405" s="163"/>
    </row>
    <row r="1406" spans="11:11" ht="12" customHeight="1">
      <c r="K1406" s="163"/>
    </row>
    <row r="1407" spans="11:11" ht="12" customHeight="1">
      <c r="K1407" s="163"/>
    </row>
    <row r="1408" spans="11:11" ht="12" customHeight="1">
      <c r="K1408" s="163"/>
    </row>
    <row r="1409" spans="11:11" ht="12" customHeight="1">
      <c r="K1409" s="163"/>
    </row>
    <row r="1410" spans="11:11" ht="12" customHeight="1">
      <c r="K1410" s="163"/>
    </row>
    <row r="1411" spans="11:11" ht="12" customHeight="1">
      <c r="K1411" s="163"/>
    </row>
    <row r="1412" spans="11:11" ht="12" customHeight="1">
      <c r="K1412" s="163"/>
    </row>
    <row r="1413" spans="11:11" ht="12" customHeight="1">
      <c r="K1413" s="163"/>
    </row>
    <row r="1414" spans="11:11" ht="12" customHeight="1">
      <c r="K1414" s="163"/>
    </row>
    <row r="1415" spans="11:11" ht="12" customHeight="1">
      <c r="K1415" s="163"/>
    </row>
    <row r="1416" spans="11:11" ht="12" customHeight="1">
      <c r="K1416" s="163"/>
    </row>
    <row r="1417" spans="11:11" ht="12" customHeight="1">
      <c r="K1417" s="163"/>
    </row>
    <row r="1418" spans="11:11" ht="12" customHeight="1">
      <c r="K1418" s="163"/>
    </row>
    <row r="1419" spans="11:11" ht="12" customHeight="1">
      <c r="K1419" s="163"/>
    </row>
    <row r="1420" spans="11:11" ht="12" customHeight="1">
      <c r="K1420" s="163"/>
    </row>
    <row r="1421" spans="11:11" ht="12" customHeight="1">
      <c r="K1421" s="163"/>
    </row>
    <row r="1422" spans="11:11" ht="12" customHeight="1">
      <c r="K1422" s="163"/>
    </row>
    <row r="1423" spans="11:11" ht="12" customHeight="1">
      <c r="K1423" s="163"/>
    </row>
    <row r="1424" spans="11:11" ht="12" customHeight="1">
      <c r="K1424" s="163"/>
    </row>
    <row r="1425" spans="11:11" ht="12" customHeight="1">
      <c r="K1425" s="163"/>
    </row>
    <row r="1426" spans="11:11" ht="12" customHeight="1">
      <c r="K1426" s="163"/>
    </row>
    <row r="1427" spans="11:11" ht="12" customHeight="1">
      <c r="K1427" s="163"/>
    </row>
    <row r="1428" spans="11:11" ht="12" customHeight="1">
      <c r="K1428" s="163"/>
    </row>
    <row r="1429" spans="11:11" ht="12" customHeight="1">
      <c r="K1429" s="163"/>
    </row>
    <row r="1430" spans="11:11" ht="12" customHeight="1">
      <c r="K1430" s="163"/>
    </row>
    <row r="1431" spans="11:11" ht="12" customHeight="1">
      <c r="K1431" s="163"/>
    </row>
    <row r="1432" spans="11:11" ht="12" customHeight="1">
      <c r="K1432" s="163"/>
    </row>
    <row r="1433" spans="11:11" ht="12" customHeight="1">
      <c r="K1433" s="163"/>
    </row>
    <row r="1434" spans="11:11" ht="12" customHeight="1">
      <c r="K1434" s="163"/>
    </row>
    <row r="1435" spans="11:11" ht="12" customHeight="1">
      <c r="K1435" s="163"/>
    </row>
    <row r="1436" spans="11:11" ht="12" customHeight="1">
      <c r="K1436" s="163"/>
    </row>
    <row r="1437" spans="11:11" ht="12" customHeight="1">
      <c r="K1437" s="163"/>
    </row>
    <row r="1438" spans="11:11" ht="12" customHeight="1">
      <c r="K1438" s="163"/>
    </row>
    <row r="1439" spans="11:11" ht="12" customHeight="1">
      <c r="K1439" s="163"/>
    </row>
    <row r="1440" spans="11:11" ht="12" customHeight="1">
      <c r="K1440" s="163"/>
    </row>
    <row r="1441" spans="11:11" ht="12" customHeight="1">
      <c r="K1441" s="163"/>
    </row>
    <row r="1442" spans="11:11" ht="12" customHeight="1">
      <c r="K1442" s="163"/>
    </row>
    <row r="1443" spans="11:11" ht="12" customHeight="1">
      <c r="K1443" s="163"/>
    </row>
    <row r="1444" spans="11:11" ht="12" customHeight="1">
      <c r="K1444" s="163"/>
    </row>
    <row r="1445" spans="11:11" ht="12" customHeight="1">
      <c r="K1445" s="163"/>
    </row>
    <row r="1446" spans="11:11" ht="12" customHeight="1">
      <c r="K1446" s="163"/>
    </row>
    <row r="1447" spans="11:11" ht="12" customHeight="1">
      <c r="K1447" s="163"/>
    </row>
    <row r="1448" spans="11:11" ht="12" customHeight="1">
      <c r="K1448" s="163"/>
    </row>
    <row r="1449" spans="11:11" ht="12" customHeight="1">
      <c r="K1449" s="163"/>
    </row>
    <row r="1450" spans="11:11" ht="12" customHeight="1">
      <c r="K1450" s="163"/>
    </row>
    <row r="1451" spans="11:11" ht="12" customHeight="1">
      <c r="K1451" s="163"/>
    </row>
    <row r="1452" spans="11:11" ht="12" customHeight="1">
      <c r="K1452" s="163"/>
    </row>
    <row r="1453" spans="11:11" ht="12" customHeight="1">
      <c r="K1453" s="163"/>
    </row>
    <row r="1454" spans="11:11" ht="12" customHeight="1">
      <c r="K1454" s="163"/>
    </row>
    <row r="1455" spans="11:11" ht="12" customHeight="1">
      <c r="K1455" s="163"/>
    </row>
    <row r="1456" spans="11:11" ht="12" customHeight="1">
      <c r="K1456" s="163"/>
    </row>
    <row r="1457" spans="11:11" ht="12" customHeight="1">
      <c r="K1457" s="163"/>
    </row>
    <row r="1458" spans="11:11" ht="12" customHeight="1">
      <c r="K1458" s="163"/>
    </row>
    <row r="1459" spans="11:11" ht="12" customHeight="1">
      <c r="K1459" s="163"/>
    </row>
    <row r="1460" spans="11:11" ht="12" customHeight="1">
      <c r="K1460" s="163"/>
    </row>
    <row r="1461" spans="11:11" ht="12" customHeight="1">
      <c r="K1461" s="163"/>
    </row>
    <row r="1462" spans="11:11" ht="12" customHeight="1">
      <c r="K1462" s="163"/>
    </row>
    <row r="1463" spans="11:11" ht="12" customHeight="1">
      <c r="K1463" s="163"/>
    </row>
    <row r="1464" spans="11:11" ht="12" customHeight="1">
      <c r="K1464" s="163"/>
    </row>
    <row r="1465" spans="11:11" ht="12" customHeight="1">
      <c r="K1465" s="163"/>
    </row>
    <row r="1466" spans="11:11" ht="12" customHeight="1">
      <c r="K1466" s="163"/>
    </row>
    <row r="1467" spans="11:11" ht="12" customHeight="1">
      <c r="K1467" s="163"/>
    </row>
    <row r="1468" spans="11:11" ht="12" customHeight="1">
      <c r="K1468" s="163"/>
    </row>
    <row r="1469" spans="11:11" ht="12" customHeight="1">
      <c r="K1469" s="163"/>
    </row>
    <row r="1470" spans="11:11" ht="12" customHeight="1">
      <c r="K1470" s="163"/>
    </row>
    <row r="1471" spans="11:11" ht="12" customHeight="1">
      <c r="K1471" s="163"/>
    </row>
    <row r="1472" spans="11:11" ht="12" customHeight="1">
      <c r="K1472" s="163"/>
    </row>
    <row r="1473" spans="11:11" ht="12" customHeight="1">
      <c r="K1473" s="163"/>
    </row>
    <row r="1474" spans="11:11" ht="12" customHeight="1">
      <c r="K1474" s="163"/>
    </row>
    <row r="1475" spans="11:11" ht="12" customHeight="1">
      <c r="K1475" s="163"/>
    </row>
    <row r="1476" spans="11:11" ht="12" customHeight="1">
      <c r="K1476" s="163"/>
    </row>
    <row r="1477" spans="11:11" ht="12" customHeight="1">
      <c r="K1477" s="163"/>
    </row>
    <row r="1478" spans="11:11" ht="12" customHeight="1">
      <c r="K1478" s="163"/>
    </row>
    <row r="1479" spans="11:11" ht="12" customHeight="1">
      <c r="K1479" s="163"/>
    </row>
    <row r="1480" spans="11:11" ht="12" customHeight="1">
      <c r="K1480" s="163"/>
    </row>
    <row r="1481" spans="11:11" ht="12" customHeight="1">
      <c r="K1481" s="163"/>
    </row>
    <row r="1482" spans="11:11" ht="12" customHeight="1">
      <c r="K1482" s="163"/>
    </row>
    <row r="1483" spans="11:11" ht="12" customHeight="1">
      <c r="K1483" s="163"/>
    </row>
    <row r="1484" spans="11:11" ht="12" customHeight="1">
      <c r="K1484" s="163"/>
    </row>
    <row r="1485" spans="11:11" ht="12" customHeight="1">
      <c r="K1485" s="163"/>
    </row>
    <row r="1486" spans="11:11" ht="12" customHeight="1">
      <c r="K1486" s="163"/>
    </row>
    <row r="1487" spans="11:11" ht="12" customHeight="1">
      <c r="K1487" s="163"/>
    </row>
    <row r="1488" spans="11:11" ht="12" customHeight="1">
      <c r="K1488" s="163"/>
    </row>
    <row r="1489" spans="11:11" ht="12" customHeight="1">
      <c r="K1489" s="163"/>
    </row>
    <row r="1490" spans="11:11" ht="12" customHeight="1">
      <c r="K1490" s="163"/>
    </row>
    <row r="1491" spans="11:11" ht="12" customHeight="1">
      <c r="K1491" s="163"/>
    </row>
    <row r="1492" spans="11:11" ht="12" customHeight="1">
      <c r="K1492" s="163"/>
    </row>
    <row r="1493" spans="11:11" ht="12" customHeight="1">
      <c r="K1493" s="163"/>
    </row>
    <row r="1494" spans="11:11" ht="12" customHeight="1">
      <c r="K1494" s="163"/>
    </row>
    <row r="1495" spans="11:11" ht="12" customHeight="1">
      <c r="K1495" s="163"/>
    </row>
    <row r="1496" spans="11:11" ht="12" customHeight="1">
      <c r="K1496" s="163"/>
    </row>
    <row r="1497" spans="11:11" ht="12" customHeight="1">
      <c r="K1497" s="163"/>
    </row>
    <row r="1498" spans="11:11" ht="12" customHeight="1">
      <c r="K1498" s="163"/>
    </row>
    <row r="1499" spans="11:11" ht="12" customHeight="1">
      <c r="K1499" s="163"/>
    </row>
    <row r="1500" spans="11:11" ht="12" customHeight="1">
      <c r="K1500" s="163"/>
    </row>
    <row r="1501" spans="11:11" ht="12" customHeight="1">
      <c r="K1501" s="163"/>
    </row>
    <row r="1502" spans="11:11" ht="12" customHeight="1">
      <c r="K1502" s="163"/>
    </row>
    <row r="1503" spans="11:11" ht="12" customHeight="1">
      <c r="K1503" s="163"/>
    </row>
    <row r="1504" spans="11:11" ht="12" customHeight="1">
      <c r="K1504" s="163"/>
    </row>
    <row r="1505" spans="11:11" ht="12" customHeight="1">
      <c r="K1505" s="163"/>
    </row>
    <row r="1506" spans="11:11" ht="12" customHeight="1">
      <c r="K1506" s="163"/>
    </row>
    <row r="1507" spans="11:11" ht="12" customHeight="1">
      <c r="K1507" s="163"/>
    </row>
    <row r="1508" spans="11:11" ht="12" customHeight="1">
      <c r="K1508" s="163"/>
    </row>
    <row r="1509" spans="11:11" ht="12" customHeight="1">
      <c r="K1509" s="163"/>
    </row>
    <row r="1510" spans="11:11" ht="12" customHeight="1">
      <c r="K1510" s="163"/>
    </row>
    <row r="1511" spans="11:11" ht="12" customHeight="1">
      <c r="K1511" s="163"/>
    </row>
    <row r="1512" spans="11:11" ht="12" customHeight="1">
      <c r="K1512" s="163"/>
    </row>
    <row r="1513" spans="11:11" ht="12" customHeight="1">
      <c r="K1513" s="163"/>
    </row>
    <row r="1514" spans="11:11" ht="12" customHeight="1">
      <c r="K1514" s="163"/>
    </row>
    <row r="1515" spans="11:11" ht="12" customHeight="1">
      <c r="K1515" s="163"/>
    </row>
    <row r="1516" spans="11:11" ht="12" customHeight="1">
      <c r="K1516" s="163"/>
    </row>
    <row r="1517" spans="11:11" ht="12" customHeight="1">
      <c r="K1517" s="163"/>
    </row>
    <row r="1518" spans="11:11" ht="12" customHeight="1">
      <c r="K1518" s="163"/>
    </row>
    <row r="1519" spans="11:11" ht="12" customHeight="1">
      <c r="K1519" s="163"/>
    </row>
    <row r="1520" spans="11:11" ht="12" customHeight="1">
      <c r="K1520" s="163"/>
    </row>
    <row r="1521" spans="11:11" ht="12" customHeight="1">
      <c r="K1521" s="163"/>
    </row>
    <row r="1522" spans="11:11" ht="12" customHeight="1">
      <c r="K1522" s="163"/>
    </row>
    <row r="1523" spans="11:11" ht="12" customHeight="1">
      <c r="K1523" s="163"/>
    </row>
    <row r="1524" spans="11:11" ht="12" customHeight="1">
      <c r="K1524" s="163"/>
    </row>
    <row r="1525" spans="11:11" ht="12" customHeight="1">
      <c r="K1525" s="163"/>
    </row>
    <row r="1526" spans="11:11" ht="12" customHeight="1">
      <c r="K1526" s="163"/>
    </row>
    <row r="1527" spans="11:11" ht="12" customHeight="1">
      <c r="K1527" s="163"/>
    </row>
    <row r="1528" spans="11:11" ht="12" customHeight="1">
      <c r="K1528" s="163"/>
    </row>
    <row r="1529" spans="11:11" ht="12" customHeight="1">
      <c r="K1529" s="163"/>
    </row>
    <row r="1530" spans="11:11" ht="12" customHeight="1">
      <c r="K1530" s="163"/>
    </row>
    <row r="1531" spans="11:11" ht="12" customHeight="1">
      <c r="K1531" s="163"/>
    </row>
    <row r="1532" spans="11:11" ht="12" customHeight="1">
      <c r="K1532" s="163"/>
    </row>
    <row r="1533" spans="11:11" ht="12" customHeight="1">
      <c r="K1533" s="163"/>
    </row>
    <row r="1534" spans="11:11" ht="12" customHeight="1">
      <c r="K1534" s="163"/>
    </row>
    <row r="1535" spans="11:11" ht="12" customHeight="1">
      <c r="K1535" s="163"/>
    </row>
    <row r="1536" spans="11:11" ht="12" customHeight="1">
      <c r="K1536" s="163"/>
    </row>
    <row r="1537" spans="11:11" ht="12" customHeight="1">
      <c r="K1537" s="163"/>
    </row>
    <row r="1538" spans="11:11" ht="12" customHeight="1">
      <c r="K1538" s="163"/>
    </row>
    <row r="1539" spans="11:11" ht="12" customHeight="1">
      <c r="K1539" s="163"/>
    </row>
    <row r="1540" spans="11:11" ht="12" customHeight="1">
      <c r="K1540" s="163"/>
    </row>
    <row r="1541" spans="11:11" ht="12" customHeight="1">
      <c r="K1541" s="163"/>
    </row>
    <row r="1542" spans="11:11" ht="12" customHeight="1">
      <c r="K1542" s="163"/>
    </row>
    <row r="1543" spans="11:11" ht="12" customHeight="1">
      <c r="K1543" s="163"/>
    </row>
    <row r="1544" spans="11:11" ht="12" customHeight="1">
      <c r="K1544" s="163"/>
    </row>
    <row r="1545" spans="11:11" ht="12" customHeight="1">
      <c r="K1545" s="163"/>
    </row>
    <row r="1546" spans="11:11" ht="12" customHeight="1">
      <c r="K1546" s="163"/>
    </row>
    <row r="1547" spans="11:11" ht="12" customHeight="1">
      <c r="K1547" s="163"/>
    </row>
    <row r="1548" spans="11:11" ht="12" customHeight="1">
      <c r="K1548" s="163"/>
    </row>
    <row r="1549" spans="11:11" ht="12" customHeight="1">
      <c r="K1549" s="163"/>
    </row>
    <row r="1550" spans="11:11" ht="12" customHeight="1">
      <c r="K1550" s="163"/>
    </row>
    <row r="1551" spans="11:11" ht="12" customHeight="1">
      <c r="K1551" s="163"/>
    </row>
    <row r="1552" spans="11:11" ht="12" customHeight="1">
      <c r="K1552" s="163"/>
    </row>
    <row r="1553" spans="11:11" ht="12" customHeight="1">
      <c r="K1553" s="163"/>
    </row>
    <row r="1554" spans="11:11" ht="12" customHeight="1">
      <c r="K1554" s="163"/>
    </row>
    <row r="1555" spans="11:11" ht="12" customHeight="1">
      <c r="K1555" s="163"/>
    </row>
    <row r="1556" spans="11:11" ht="12" customHeight="1">
      <c r="K1556" s="163"/>
    </row>
    <row r="1557" spans="11:11" ht="12" customHeight="1">
      <c r="K1557" s="163"/>
    </row>
    <row r="1558" spans="11:11" ht="12" customHeight="1">
      <c r="K1558" s="163"/>
    </row>
    <row r="1559" spans="11:11" ht="12" customHeight="1">
      <c r="K1559" s="163"/>
    </row>
    <row r="1560" spans="11:11" ht="12" customHeight="1">
      <c r="K1560" s="163"/>
    </row>
    <row r="1561" spans="11:11" ht="12" customHeight="1">
      <c r="K1561" s="163"/>
    </row>
    <row r="1562" spans="11:11" ht="12" customHeight="1">
      <c r="K1562" s="163"/>
    </row>
    <row r="1563" spans="11:11" ht="12" customHeight="1">
      <c r="K1563" s="163"/>
    </row>
    <row r="1564" spans="11:11" ht="12" customHeight="1">
      <c r="K1564" s="163"/>
    </row>
    <row r="1565" spans="11:11" ht="12" customHeight="1">
      <c r="K1565" s="163"/>
    </row>
    <row r="1566" spans="11:11" ht="12" customHeight="1">
      <c r="K1566" s="163"/>
    </row>
    <row r="1567" spans="11:11" ht="12" customHeight="1">
      <c r="K1567" s="163"/>
    </row>
    <row r="1568" spans="11:11" ht="12" customHeight="1">
      <c r="K1568" s="163"/>
    </row>
    <row r="1569" spans="11:11" ht="12" customHeight="1">
      <c r="K1569" s="163"/>
    </row>
    <row r="1570" spans="11:11" ht="12" customHeight="1">
      <c r="K1570" s="163"/>
    </row>
    <row r="1571" spans="11:11" ht="12" customHeight="1">
      <c r="K1571" s="163"/>
    </row>
    <row r="1572" spans="11:11" ht="12" customHeight="1">
      <c r="K1572" s="163"/>
    </row>
    <row r="1573" spans="11:11" ht="12" customHeight="1">
      <c r="K1573" s="163"/>
    </row>
    <row r="1574" spans="11:11" ht="12" customHeight="1">
      <c r="K1574" s="163"/>
    </row>
    <row r="1575" spans="11:11" ht="12" customHeight="1">
      <c r="K1575" s="163"/>
    </row>
    <row r="1576" spans="11:11" ht="12" customHeight="1">
      <c r="K1576" s="163"/>
    </row>
    <row r="1577" spans="11:11" ht="12" customHeight="1">
      <c r="K1577" s="163"/>
    </row>
    <row r="1578" spans="11:11" ht="12" customHeight="1">
      <c r="K1578" s="163"/>
    </row>
    <row r="1579" spans="11:11" ht="12" customHeight="1">
      <c r="K1579" s="163"/>
    </row>
    <row r="1580" spans="11:11" ht="12" customHeight="1">
      <c r="K1580" s="163"/>
    </row>
    <row r="1581" spans="11:11" ht="12" customHeight="1">
      <c r="K1581" s="163"/>
    </row>
    <row r="1582" spans="11:11" ht="12" customHeight="1">
      <c r="K1582" s="163"/>
    </row>
    <row r="1583" spans="11:11" ht="12" customHeight="1">
      <c r="K1583" s="163"/>
    </row>
    <row r="1584" spans="11:11" ht="12" customHeight="1">
      <c r="K1584" s="163"/>
    </row>
    <row r="1585" spans="11:11" ht="12" customHeight="1">
      <c r="K1585" s="163"/>
    </row>
    <row r="1586" spans="11:11" ht="12" customHeight="1">
      <c r="K1586" s="163"/>
    </row>
    <row r="1587" spans="11:11" ht="12" customHeight="1">
      <c r="K1587" s="163"/>
    </row>
    <row r="1588" spans="11:11" ht="12" customHeight="1">
      <c r="K1588" s="163"/>
    </row>
    <row r="1589" spans="11:11" ht="12" customHeight="1">
      <c r="K1589" s="163"/>
    </row>
    <row r="1590" spans="11:11" ht="12" customHeight="1">
      <c r="K1590" s="163"/>
    </row>
    <row r="1591" spans="11:11" ht="12" customHeight="1">
      <c r="K1591" s="163"/>
    </row>
    <row r="1592" spans="11:11" ht="12" customHeight="1">
      <c r="K1592" s="163"/>
    </row>
    <row r="1593" spans="11:11" ht="12" customHeight="1">
      <c r="K1593" s="163"/>
    </row>
    <row r="1594" spans="11:11" ht="12" customHeight="1">
      <c r="K1594" s="163"/>
    </row>
    <row r="1595" spans="11:11" ht="12" customHeight="1">
      <c r="K1595" s="163"/>
    </row>
    <row r="1596" spans="11:11" ht="12" customHeight="1">
      <c r="K1596" s="163"/>
    </row>
    <row r="1597" spans="11:11" ht="12" customHeight="1">
      <c r="K1597" s="163"/>
    </row>
    <row r="1598" spans="11:11" ht="12" customHeight="1">
      <c r="K1598" s="163"/>
    </row>
    <row r="1599" spans="11:11" ht="12" customHeight="1">
      <c r="K1599" s="163"/>
    </row>
    <row r="1600" spans="11:11" ht="12" customHeight="1">
      <c r="K1600" s="163"/>
    </row>
    <row r="1601" spans="11:11" ht="12" customHeight="1">
      <c r="K1601" s="163"/>
    </row>
    <row r="1602" spans="11:11" ht="12" customHeight="1">
      <c r="K1602" s="163"/>
    </row>
    <row r="1603" spans="11:11" ht="12" customHeight="1">
      <c r="K1603" s="163"/>
    </row>
    <row r="1604" spans="11:11" ht="12" customHeight="1">
      <c r="K1604" s="163"/>
    </row>
    <row r="1605" spans="11:11" ht="12" customHeight="1">
      <c r="K1605" s="163"/>
    </row>
    <row r="1606" spans="11:11" ht="12" customHeight="1">
      <c r="K1606" s="163"/>
    </row>
    <row r="1607" spans="11:11" ht="12" customHeight="1">
      <c r="K1607" s="163"/>
    </row>
    <row r="1608" spans="11:11" ht="12" customHeight="1">
      <c r="K1608" s="163"/>
    </row>
    <row r="1609" spans="11:11" ht="12" customHeight="1">
      <c r="K1609" s="163"/>
    </row>
    <row r="1610" spans="11:11" ht="12" customHeight="1">
      <c r="K1610" s="163"/>
    </row>
    <row r="1611" spans="11:11" ht="12" customHeight="1">
      <c r="K1611" s="163"/>
    </row>
    <row r="1612" spans="11:11" ht="12" customHeight="1">
      <c r="K1612" s="163"/>
    </row>
    <row r="1613" spans="11:11" ht="12" customHeight="1">
      <c r="K1613" s="163"/>
    </row>
    <row r="1614" spans="11:11" ht="12" customHeight="1">
      <c r="K1614" s="163"/>
    </row>
    <row r="1615" spans="11:11" ht="12" customHeight="1">
      <c r="K1615" s="163"/>
    </row>
    <row r="1616" spans="11:11" ht="12" customHeight="1">
      <c r="K1616" s="163"/>
    </row>
    <row r="1617" spans="11:11" ht="12" customHeight="1">
      <c r="K1617" s="163"/>
    </row>
    <row r="1618" spans="11:11" ht="12" customHeight="1">
      <c r="K1618" s="163"/>
    </row>
    <row r="1619" spans="11:11" ht="12" customHeight="1">
      <c r="K1619" s="163"/>
    </row>
    <row r="1620" spans="11:11" ht="12" customHeight="1">
      <c r="K1620" s="163"/>
    </row>
    <row r="1621" spans="11:11" ht="12" customHeight="1">
      <c r="K1621" s="163"/>
    </row>
    <row r="1622" spans="11:11" ht="12" customHeight="1">
      <c r="K1622" s="163"/>
    </row>
    <row r="1623" spans="11:11" ht="12" customHeight="1">
      <c r="K1623" s="163"/>
    </row>
    <row r="1624" spans="11:11" ht="12" customHeight="1">
      <c r="K1624" s="163"/>
    </row>
    <row r="1625" spans="11:11" ht="12" customHeight="1">
      <c r="K1625" s="163"/>
    </row>
    <row r="1626" spans="11:11" ht="12" customHeight="1">
      <c r="K1626" s="163"/>
    </row>
    <row r="1627" spans="11:11" ht="12" customHeight="1">
      <c r="K1627" s="163"/>
    </row>
    <row r="1628" spans="11:11" ht="12" customHeight="1">
      <c r="K1628" s="163"/>
    </row>
    <row r="1629" spans="11:11" ht="12" customHeight="1">
      <c r="K1629" s="163"/>
    </row>
    <row r="1630" spans="11:11" ht="12" customHeight="1">
      <c r="K1630" s="163"/>
    </row>
    <row r="1631" spans="11:11" ht="12" customHeight="1">
      <c r="K1631" s="163"/>
    </row>
    <row r="1632" spans="11:11" ht="12" customHeight="1">
      <c r="K1632" s="163"/>
    </row>
    <row r="1633" spans="11:11" ht="12" customHeight="1">
      <c r="K1633" s="163"/>
    </row>
    <row r="1634" spans="11:11" ht="12" customHeight="1">
      <c r="K1634" s="163"/>
    </row>
    <row r="1635" spans="11:11" ht="12" customHeight="1">
      <c r="K1635" s="163"/>
    </row>
    <row r="1636" spans="11:11" ht="12" customHeight="1">
      <c r="K1636" s="163"/>
    </row>
    <row r="1637" spans="11:11" ht="12" customHeight="1">
      <c r="K1637" s="163"/>
    </row>
    <row r="1638" spans="11:11" ht="12" customHeight="1">
      <c r="K1638" s="163"/>
    </row>
    <row r="1639" spans="11:11" ht="12" customHeight="1">
      <c r="K1639" s="163"/>
    </row>
    <row r="1640" spans="11:11" ht="12" customHeight="1">
      <c r="K1640" s="163"/>
    </row>
    <row r="1641" spans="11:11" ht="12" customHeight="1">
      <c r="K1641" s="163"/>
    </row>
    <row r="1642" spans="11:11" ht="12" customHeight="1">
      <c r="K1642" s="163"/>
    </row>
    <row r="1643" spans="11:11" ht="12" customHeight="1">
      <c r="K1643" s="163"/>
    </row>
    <row r="1644" spans="11:11" ht="12" customHeight="1">
      <c r="K1644" s="163"/>
    </row>
    <row r="1645" spans="11:11" ht="12" customHeight="1">
      <c r="K1645" s="163"/>
    </row>
    <row r="1646" spans="11:11" ht="12" customHeight="1">
      <c r="K1646" s="163"/>
    </row>
    <row r="1647" spans="11:11" ht="12" customHeight="1">
      <c r="K1647" s="163"/>
    </row>
    <row r="1648" spans="11:11" ht="12" customHeight="1">
      <c r="K1648" s="163"/>
    </row>
    <row r="1649" spans="11:11" ht="12" customHeight="1">
      <c r="K1649" s="163"/>
    </row>
    <row r="1650" spans="11:11" ht="12" customHeight="1">
      <c r="K1650" s="163"/>
    </row>
    <row r="1651" spans="11:11" ht="12" customHeight="1">
      <c r="K1651" s="163"/>
    </row>
    <row r="1652" spans="11:11" ht="12" customHeight="1">
      <c r="K1652" s="163"/>
    </row>
    <row r="1653" spans="11:11" ht="12" customHeight="1">
      <c r="K1653" s="163"/>
    </row>
    <row r="1654" spans="11:11" ht="12" customHeight="1">
      <c r="K1654" s="163"/>
    </row>
    <row r="1655" spans="11:11" ht="12" customHeight="1">
      <c r="K1655" s="163"/>
    </row>
    <row r="1656" spans="11:11" ht="12" customHeight="1">
      <c r="K1656" s="163"/>
    </row>
    <row r="1657" spans="11:11" ht="12" customHeight="1">
      <c r="K1657" s="163"/>
    </row>
    <row r="1658" spans="11:11" ht="12" customHeight="1">
      <c r="K1658" s="163"/>
    </row>
    <row r="1659" spans="11:11" ht="12" customHeight="1">
      <c r="K1659" s="163"/>
    </row>
    <row r="1660" spans="11:11" ht="12" customHeight="1">
      <c r="K1660" s="163"/>
    </row>
    <row r="1661" spans="11:11" ht="12" customHeight="1">
      <c r="K1661" s="163"/>
    </row>
    <row r="1662" spans="11:11" ht="12" customHeight="1">
      <c r="K1662" s="163"/>
    </row>
    <row r="1663" spans="11:11" ht="12" customHeight="1">
      <c r="K1663" s="163"/>
    </row>
    <row r="1664" spans="11:11" ht="12" customHeight="1">
      <c r="K1664" s="163"/>
    </row>
    <row r="1665" spans="11:11" ht="12" customHeight="1">
      <c r="K1665" s="163"/>
    </row>
    <row r="1666" spans="11:11" ht="12" customHeight="1">
      <c r="K1666" s="163"/>
    </row>
    <row r="1667" spans="11:11" ht="12" customHeight="1">
      <c r="K1667" s="163"/>
    </row>
    <row r="1668" spans="11:11" ht="12" customHeight="1">
      <c r="K1668" s="163"/>
    </row>
    <row r="1669" spans="11:11" ht="12" customHeight="1">
      <c r="K1669" s="163"/>
    </row>
    <row r="1670" spans="11:11" ht="12" customHeight="1">
      <c r="K1670" s="163"/>
    </row>
    <row r="1671" spans="11:11" ht="12" customHeight="1">
      <c r="K1671" s="163"/>
    </row>
    <row r="1672" spans="11:11" ht="12" customHeight="1">
      <c r="K1672" s="163"/>
    </row>
    <row r="1673" spans="11:11" ht="12" customHeight="1">
      <c r="K1673" s="163"/>
    </row>
    <row r="1674" spans="11:11" ht="12" customHeight="1">
      <c r="K1674" s="163"/>
    </row>
    <row r="1675" spans="11:11" ht="12" customHeight="1">
      <c r="K1675" s="163"/>
    </row>
    <row r="1676" spans="11:11" ht="12" customHeight="1">
      <c r="K1676" s="163"/>
    </row>
    <row r="1677" spans="11:11" ht="12" customHeight="1">
      <c r="K1677" s="163"/>
    </row>
    <row r="1678" spans="11:11" ht="12" customHeight="1">
      <c r="K1678" s="163"/>
    </row>
    <row r="1679" spans="11:11" ht="12" customHeight="1">
      <c r="K1679" s="163"/>
    </row>
    <row r="1680" spans="11:11" ht="12" customHeight="1">
      <c r="K1680" s="163"/>
    </row>
    <row r="1681" spans="11:11" ht="12" customHeight="1">
      <c r="K1681" s="163"/>
    </row>
    <row r="1682" spans="11:11" ht="12" customHeight="1">
      <c r="K1682" s="163"/>
    </row>
    <row r="1683" spans="11:11" ht="12" customHeight="1">
      <c r="K1683" s="163"/>
    </row>
    <row r="1684" spans="11:11" ht="12" customHeight="1">
      <c r="K1684" s="163"/>
    </row>
    <row r="1685" spans="11:11" ht="12" customHeight="1">
      <c r="K1685" s="163"/>
    </row>
    <row r="1686" spans="11:11" ht="12" customHeight="1">
      <c r="K1686" s="163"/>
    </row>
    <row r="1687" spans="11:11" ht="12" customHeight="1">
      <c r="K1687" s="163"/>
    </row>
    <row r="1688" spans="11:11" ht="12" customHeight="1">
      <c r="K1688" s="163"/>
    </row>
    <row r="1689" spans="11:11" ht="12" customHeight="1">
      <c r="K1689" s="163"/>
    </row>
    <row r="1690" spans="11:11" ht="12" customHeight="1">
      <c r="K1690" s="163"/>
    </row>
    <row r="1691" spans="11:11" ht="12" customHeight="1">
      <c r="K1691" s="163"/>
    </row>
    <row r="1692" spans="11:11" ht="12" customHeight="1">
      <c r="K1692" s="163"/>
    </row>
    <row r="1693" spans="11:11" ht="12" customHeight="1">
      <c r="K1693" s="163"/>
    </row>
    <row r="1694" spans="11:11" ht="12" customHeight="1">
      <c r="K1694" s="163"/>
    </row>
    <row r="1695" spans="11:11" ht="12" customHeight="1">
      <c r="K1695" s="163"/>
    </row>
    <row r="1696" spans="11:11" ht="12" customHeight="1">
      <c r="K1696" s="163"/>
    </row>
    <row r="1697" spans="11:11" ht="12" customHeight="1">
      <c r="K1697" s="163"/>
    </row>
    <row r="1698" spans="11:11" ht="12" customHeight="1">
      <c r="K1698" s="163"/>
    </row>
    <row r="1699" spans="11:11" ht="12" customHeight="1">
      <c r="K1699" s="163"/>
    </row>
    <row r="1700" spans="11:11" ht="12" customHeight="1">
      <c r="K1700" s="163"/>
    </row>
    <row r="1701" spans="11:11" ht="12" customHeight="1">
      <c r="K1701" s="163"/>
    </row>
    <row r="1702" spans="11:11" ht="12" customHeight="1">
      <c r="K1702" s="163"/>
    </row>
    <row r="1703" spans="11:11" ht="12" customHeight="1">
      <c r="K1703" s="163"/>
    </row>
    <row r="1704" spans="11:11" ht="12" customHeight="1">
      <c r="K1704" s="163"/>
    </row>
    <row r="1705" spans="11:11" ht="12" customHeight="1">
      <c r="K1705" s="163"/>
    </row>
    <row r="1706" spans="11:11" ht="12" customHeight="1">
      <c r="K1706" s="163"/>
    </row>
    <row r="1707" spans="11:11" ht="12" customHeight="1">
      <c r="K1707" s="163"/>
    </row>
    <row r="1708" spans="11:11" ht="12" customHeight="1">
      <c r="K1708" s="163"/>
    </row>
    <row r="1709" spans="11:11" ht="12" customHeight="1">
      <c r="K1709" s="163"/>
    </row>
    <row r="1710" spans="11:11" ht="12" customHeight="1">
      <c r="K1710" s="163"/>
    </row>
    <row r="1711" spans="11:11" ht="12" customHeight="1">
      <c r="K1711" s="163"/>
    </row>
    <row r="1712" spans="11:11" ht="12" customHeight="1">
      <c r="K1712" s="163"/>
    </row>
    <row r="1713" spans="11:11" ht="12" customHeight="1">
      <c r="K1713" s="163"/>
    </row>
    <row r="1714" spans="11:11" ht="12" customHeight="1">
      <c r="K1714" s="163"/>
    </row>
    <row r="1715" spans="11:11" ht="12" customHeight="1">
      <c r="K1715" s="163"/>
    </row>
    <row r="1716" spans="11:11" ht="12" customHeight="1">
      <c r="K1716" s="163"/>
    </row>
    <row r="1717" spans="11:11" ht="12" customHeight="1">
      <c r="K1717" s="163"/>
    </row>
    <row r="1718" spans="11:11" ht="12" customHeight="1">
      <c r="K1718" s="163"/>
    </row>
    <row r="1719" spans="11:11" ht="12" customHeight="1">
      <c r="K1719" s="163"/>
    </row>
    <row r="1720" spans="11:11" ht="12" customHeight="1">
      <c r="K1720" s="163"/>
    </row>
    <row r="1721" spans="11:11" ht="12" customHeight="1">
      <c r="K1721" s="163"/>
    </row>
    <row r="1722" spans="11:11" ht="12" customHeight="1">
      <c r="K1722" s="163"/>
    </row>
    <row r="1723" spans="11:11" ht="12" customHeight="1">
      <c r="K1723" s="163"/>
    </row>
    <row r="1724" spans="11:11" ht="12" customHeight="1">
      <c r="K1724" s="163"/>
    </row>
    <row r="1725" spans="11:11" ht="12" customHeight="1">
      <c r="K1725" s="163"/>
    </row>
    <row r="1726" spans="11:11" ht="12" customHeight="1">
      <c r="K1726" s="163"/>
    </row>
    <row r="1727" spans="11:11" ht="12" customHeight="1">
      <c r="K1727" s="163"/>
    </row>
    <row r="1728" spans="11:11" ht="12" customHeight="1">
      <c r="K1728" s="163"/>
    </row>
    <row r="1729" spans="11:11" ht="12" customHeight="1">
      <c r="K1729" s="163"/>
    </row>
    <row r="1730" spans="11:11" ht="12" customHeight="1">
      <c r="K1730" s="163"/>
    </row>
    <row r="1731" spans="11:11" ht="12" customHeight="1">
      <c r="K1731" s="163"/>
    </row>
    <row r="1732" spans="11:11" ht="12" customHeight="1">
      <c r="K1732" s="163"/>
    </row>
    <row r="1733" spans="11:11" ht="12" customHeight="1">
      <c r="K1733" s="163"/>
    </row>
    <row r="1734" spans="11:11" ht="12" customHeight="1">
      <c r="K1734" s="163"/>
    </row>
    <row r="1735" spans="11:11" ht="12" customHeight="1">
      <c r="K1735" s="163"/>
    </row>
    <row r="1736" spans="11:11" ht="12" customHeight="1">
      <c r="K1736" s="163"/>
    </row>
    <row r="1737" spans="11:11" ht="12" customHeight="1">
      <c r="K1737" s="163"/>
    </row>
    <row r="1738" spans="11:11" ht="12" customHeight="1">
      <c r="K1738" s="163"/>
    </row>
    <row r="1739" spans="11:11" ht="12" customHeight="1">
      <c r="K1739" s="163"/>
    </row>
    <row r="1740" spans="11:11" ht="12" customHeight="1">
      <c r="K1740" s="163"/>
    </row>
    <row r="1741" spans="11:11" ht="12" customHeight="1">
      <c r="K1741" s="163"/>
    </row>
    <row r="1742" spans="11:11" ht="12" customHeight="1">
      <c r="K1742" s="163"/>
    </row>
    <row r="1743" spans="11:11" ht="12" customHeight="1">
      <c r="K1743" s="163"/>
    </row>
    <row r="1744" spans="11:11" ht="12" customHeight="1">
      <c r="K1744" s="163"/>
    </row>
    <row r="1745" spans="11:11" ht="12" customHeight="1">
      <c r="K1745" s="163"/>
    </row>
    <row r="1746" spans="11:11" ht="12" customHeight="1">
      <c r="K1746" s="163"/>
    </row>
    <row r="1747" spans="11:11" ht="12" customHeight="1">
      <c r="K1747" s="163"/>
    </row>
    <row r="1748" spans="11:11" ht="12" customHeight="1">
      <c r="K1748" s="163"/>
    </row>
    <row r="1749" spans="11:11" ht="12" customHeight="1">
      <c r="K1749" s="163"/>
    </row>
    <row r="1750" spans="11:11" ht="12" customHeight="1">
      <c r="K1750" s="163"/>
    </row>
    <row r="1751" spans="11:11" ht="12" customHeight="1">
      <c r="K1751" s="163"/>
    </row>
    <row r="1752" spans="11:11" ht="12" customHeight="1">
      <c r="K1752" s="163"/>
    </row>
    <row r="1753" spans="11:11" ht="12" customHeight="1">
      <c r="K1753" s="163"/>
    </row>
    <row r="1754" spans="11:11" ht="12" customHeight="1">
      <c r="K1754" s="163"/>
    </row>
    <row r="1755" spans="11:11" ht="12" customHeight="1">
      <c r="K1755" s="163"/>
    </row>
    <row r="1756" spans="11:11" ht="12" customHeight="1">
      <c r="K1756" s="163"/>
    </row>
    <row r="1757" spans="11:11" ht="12" customHeight="1">
      <c r="K1757" s="163"/>
    </row>
    <row r="1758" spans="11:11" ht="12" customHeight="1">
      <c r="K1758" s="163"/>
    </row>
    <row r="1759" spans="11:11" ht="12" customHeight="1">
      <c r="K1759" s="163"/>
    </row>
    <row r="1760" spans="11:11" ht="12" customHeight="1">
      <c r="K1760" s="163"/>
    </row>
    <row r="1761" spans="11:11" ht="12" customHeight="1">
      <c r="K1761" s="163"/>
    </row>
    <row r="1762" spans="11:11" ht="12" customHeight="1">
      <c r="K1762" s="163"/>
    </row>
    <row r="1763" spans="11:11" ht="12" customHeight="1">
      <c r="K1763" s="163"/>
    </row>
    <row r="1764" spans="11:11" ht="12" customHeight="1">
      <c r="K1764" s="163"/>
    </row>
    <row r="1765" spans="11:11" ht="12" customHeight="1">
      <c r="K1765" s="163"/>
    </row>
    <row r="1766" spans="11:11" ht="12" customHeight="1">
      <c r="K1766" s="163"/>
    </row>
    <row r="1767" spans="11:11" ht="12" customHeight="1">
      <c r="K1767" s="163"/>
    </row>
    <row r="1768" spans="11:11" ht="12" customHeight="1">
      <c r="K1768" s="163"/>
    </row>
    <row r="1769" spans="11:11" ht="12" customHeight="1">
      <c r="K1769" s="163"/>
    </row>
    <row r="1770" spans="11:11" ht="12" customHeight="1">
      <c r="K1770" s="163"/>
    </row>
    <row r="1771" spans="11:11" ht="12" customHeight="1">
      <c r="K1771" s="163"/>
    </row>
    <row r="1772" spans="11:11" ht="12" customHeight="1">
      <c r="K1772" s="163"/>
    </row>
    <row r="1773" spans="11:11" ht="12" customHeight="1">
      <c r="K1773" s="163"/>
    </row>
    <row r="1774" spans="11:11" ht="12" customHeight="1">
      <c r="K1774" s="163"/>
    </row>
    <row r="1775" spans="11:11" ht="12" customHeight="1">
      <c r="K1775" s="163"/>
    </row>
    <row r="1776" spans="11:11" ht="12" customHeight="1">
      <c r="K1776" s="163"/>
    </row>
    <row r="1777" spans="11:11" ht="12" customHeight="1">
      <c r="K1777" s="163"/>
    </row>
    <row r="1778" spans="11:11" ht="12" customHeight="1">
      <c r="K1778" s="163"/>
    </row>
    <row r="1779" spans="11:11" ht="12" customHeight="1">
      <c r="K1779" s="163"/>
    </row>
    <row r="1780" spans="11:11" ht="12" customHeight="1">
      <c r="K1780" s="163"/>
    </row>
    <row r="1781" spans="11:11" ht="12" customHeight="1">
      <c r="K1781" s="163"/>
    </row>
    <row r="1782" spans="11:11" ht="12" customHeight="1">
      <c r="K1782" s="163"/>
    </row>
    <row r="1783" spans="11:11" ht="12" customHeight="1">
      <c r="K1783" s="163"/>
    </row>
    <row r="1784" spans="11:11" ht="12" customHeight="1">
      <c r="K1784" s="163"/>
    </row>
    <row r="1785" spans="11:11" ht="12" customHeight="1">
      <c r="K1785" s="163"/>
    </row>
    <row r="1786" spans="11:11" ht="12" customHeight="1">
      <c r="K1786" s="163"/>
    </row>
    <row r="1787" spans="11:11" ht="12" customHeight="1">
      <c r="K1787" s="163"/>
    </row>
    <row r="1788" spans="11:11" ht="12" customHeight="1">
      <c r="K1788" s="163"/>
    </row>
    <row r="1789" spans="11:11" ht="12" customHeight="1">
      <c r="K1789" s="163"/>
    </row>
    <row r="1790" spans="11:11" ht="12" customHeight="1">
      <c r="K1790" s="163"/>
    </row>
    <row r="1791" spans="11:11" ht="12" customHeight="1">
      <c r="K1791" s="163"/>
    </row>
    <row r="1792" spans="11:11" ht="12" customHeight="1">
      <c r="K1792" s="163"/>
    </row>
    <row r="1793" spans="11:11" ht="12" customHeight="1">
      <c r="K1793" s="163"/>
    </row>
    <row r="1794" spans="11:11" ht="12" customHeight="1">
      <c r="K1794" s="163"/>
    </row>
    <row r="1795" spans="11:11" ht="12" customHeight="1">
      <c r="K1795" s="163"/>
    </row>
    <row r="1796" spans="11:11" ht="12" customHeight="1">
      <c r="K1796" s="163"/>
    </row>
    <row r="1797" spans="11:11" ht="12" customHeight="1">
      <c r="K1797" s="163"/>
    </row>
    <row r="1798" spans="11:11" ht="12" customHeight="1">
      <c r="K1798" s="163"/>
    </row>
    <row r="1799" spans="11:11" ht="12" customHeight="1">
      <c r="K1799" s="163"/>
    </row>
    <row r="1800" spans="11:11" ht="12" customHeight="1">
      <c r="K1800" s="163"/>
    </row>
    <row r="1801" spans="11:11" ht="12" customHeight="1">
      <c r="K1801" s="163"/>
    </row>
    <row r="1802" spans="11:11" ht="12" customHeight="1">
      <c r="K1802" s="163"/>
    </row>
    <row r="1803" spans="11:11" ht="12" customHeight="1">
      <c r="K1803" s="163"/>
    </row>
    <row r="1804" spans="11:11" ht="12" customHeight="1">
      <c r="K1804" s="163"/>
    </row>
    <row r="1805" spans="11:11" ht="12" customHeight="1">
      <c r="K1805" s="163"/>
    </row>
    <row r="1806" spans="11:11" ht="12" customHeight="1">
      <c r="K1806" s="163"/>
    </row>
    <row r="1807" spans="11:11" ht="12" customHeight="1">
      <c r="K1807" s="163"/>
    </row>
    <row r="1808" spans="11:11" ht="12" customHeight="1">
      <c r="K1808" s="163"/>
    </row>
    <row r="1809" spans="11:11" ht="12" customHeight="1">
      <c r="K1809" s="163"/>
    </row>
    <row r="1810" spans="11:11" ht="12" customHeight="1">
      <c r="K1810" s="163"/>
    </row>
    <row r="1811" spans="11:11" ht="12" customHeight="1">
      <c r="K1811" s="163"/>
    </row>
    <row r="1812" spans="11:11" ht="12" customHeight="1">
      <c r="K1812" s="163"/>
    </row>
    <row r="1813" spans="11:11" ht="12" customHeight="1">
      <c r="K1813" s="163"/>
    </row>
    <row r="1814" spans="11:11" ht="12" customHeight="1">
      <c r="K1814" s="163"/>
    </row>
    <row r="1815" spans="11:11" ht="12" customHeight="1">
      <c r="K1815" s="163"/>
    </row>
    <row r="1816" spans="11:11" ht="12" customHeight="1">
      <c r="K1816" s="163"/>
    </row>
    <row r="1817" spans="11:11" ht="12" customHeight="1">
      <c r="K1817" s="163"/>
    </row>
    <row r="1818" spans="11:11" ht="12" customHeight="1">
      <c r="K1818" s="163"/>
    </row>
    <row r="1819" spans="11:11" ht="12" customHeight="1">
      <c r="K1819" s="163"/>
    </row>
    <row r="1820" spans="11:11" ht="12" customHeight="1">
      <c r="K1820" s="163"/>
    </row>
    <row r="1821" spans="11:11" ht="12" customHeight="1">
      <c r="K1821" s="163"/>
    </row>
    <row r="1822" spans="11:11" ht="12" customHeight="1">
      <c r="K1822" s="163"/>
    </row>
    <row r="1823" spans="11:11" ht="12" customHeight="1">
      <c r="K1823" s="163"/>
    </row>
    <row r="1824" spans="11:11" ht="12" customHeight="1">
      <c r="K1824" s="163"/>
    </row>
    <row r="1825" spans="11:11" ht="12" customHeight="1">
      <c r="K1825" s="163"/>
    </row>
    <row r="1826" spans="11:11" ht="12" customHeight="1">
      <c r="K1826" s="163"/>
    </row>
    <row r="1827" spans="11:11" ht="12" customHeight="1">
      <c r="K1827" s="163"/>
    </row>
    <row r="1828" spans="11:11" ht="12" customHeight="1">
      <c r="K1828" s="163"/>
    </row>
    <row r="1829" spans="11:11" ht="12" customHeight="1">
      <c r="K1829" s="163"/>
    </row>
    <row r="1830" spans="11:11" ht="12" customHeight="1">
      <c r="K1830" s="163"/>
    </row>
    <row r="1831" spans="11:11" ht="12" customHeight="1">
      <c r="K1831" s="163"/>
    </row>
    <row r="1832" spans="11:11" ht="12" customHeight="1">
      <c r="K1832" s="163"/>
    </row>
    <row r="1833" spans="11:11" ht="12" customHeight="1">
      <c r="K1833" s="163"/>
    </row>
    <row r="1834" spans="11:11" ht="12" customHeight="1">
      <c r="K1834" s="163"/>
    </row>
    <row r="1835" spans="11:11" ht="12" customHeight="1">
      <c r="K1835" s="163"/>
    </row>
    <row r="1836" spans="11:11" ht="12" customHeight="1">
      <c r="K1836" s="163"/>
    </row>
    <row r="1837" spans="11:11" ht="12" customHeight="1">
      <c r="K1837" s="163"/>
    </row>
    <row r="1838" spans="11:11" ht="12" customHeight="1">
      <c r="K1838" s="163"/>
    </row>
    <row r="1839" spans="11:11" ht="12" customHeight="1">
      <c r="K1839" s="163"/>
    </row>
    <row r="1840" spans="11:11" ht="12" customHeight="1">
      <c r="K1840" s="163"/>
    </row>
    <row r="1841" spans="11:11" ht="12" customHeight="1">
      <c r="K1841" s="163"/>
    </row>
    <row r="1842" spans="11:11" ht="12" customHeight="1">
      <c r="K1842" s="163"/>
    </row>
    <row r="1843" spans="11:11" ht="12" customHeight="1">
      <c r="K1843" s="163"/>
    </row>
    <row r="1844" spans="11:11" ht="12" customHeight="1">
      <c r="K1844" s="163"/>
    </row>
    <row r="1845" spans="11:11" ht="12" customHeight="1">
      <c r="K1845" s="163"/>
    </row>
    <row r="1846" spans="11:11" ht="12" customHeight="1">
      <c r="K1846" s="163"/>
    </row>
    <row r="1847" spans="11:11" ht="12" customHeight="1">
      <c r="K1847" s="163"/>
    </row>
    <row r="1848" spans="11:11" ht="12" customHeight="1">
      <c r="K1848" s="163"/>
    </row>
    <row r="1849" spans="11:11" ht="12" customHeight="1">
      <c r="K1849" s="163"/>
    </row>
    <row r="1850" spans="11:11" ht="12" customHeight="1">
      <c r="K1850" s="163"/>
    </row>
    <row r="1851" spans="11:11" ht="12" customHeight="1">
      <c r="K1851" s="163"/>
    </row>
    <row r="1852" spans="11:11" ht="12" customHeight="1">
      <c r="K1852" s="163"/>
    </row>
    <row r="1853" spans="11:11" ht="12" customHeight="1">
      <c r="K1853" s="163"/>
    </row>
    <row r="1854" spans="11:11" ht="12" customHeight="1">
      <c r="K1854" s="163"/>
    </row>
    <row r="1855" spans="11:11" ht="12" customHeight="1">
      <c r="K1855" s="163"/>
    </row>
    <row r="1856" spans="11:11" ht="12" customHeight="1">
      <c r="K1856" s="163"/>
    </row>
    <row r="1857" spans="11:11" ht="12" customHeight="1">
      <c r="K1857" s="163"/>
    </row>
    <row r="1858" spans="11:11" ht="12" customHeight="1">
      <c r="K1858" s="163"/>
    </row>
    <row r="1859" spans="11:11" ht="12" customHeight="1">
      <c r="K1859" s="163"/>
    </row>
    <row r="1860" spans="11:11" ht="12" customHeight="1">
      <c r="K1860" s="163"/>
    </row>
    <row r="1861" spans="11:11" ht="12" customHeight="1">
      <c r="K1861" s="163"/>
    </row>
    <row r="1862" spans="11:11" ht="12" customHeight="1">
      <c r="K1862" s="163"/>
    </row>
    <row r="1863" spans="11:11" ht="12" customHeight="1">
      <c r="K1863" s="163"/>
    </row>
    <row r="1864" spans="11:11" ht="12" customHeight="1">
      <c r="K1864" s="163"/>
    </row>
    <row r="1865" spans="11:11" ht="12" customHeight="1">
      <c r="K1865" s="163"/>
    </row>
    <row r="1866" spans="11:11" ht="12" customHeight="1">
      <c r="K1866" s="163"/>
    </row>
    <row r="1867" spans="11:11" ht="12" customHeight="1">
      <c r="K1867" s="163"/>
    </row>
    <row r="1868" spans="11:11" ht="12" customHeight="1">
      <c r="K1868" s="163"/>
    </row>
    <row r="1869" spans="11:11" ht="12" customHeight="1">
      <c r="K1869" s="163"/>
    </row>
    <row r="1870" spans="11:11" ht="12" customHeight="1">
      <c r="K1870" s="163"/>
    </row>
    <row r="1871" spans="11:11" ht="12" customHeight="1">
      <c r="K1871" s="163"/>
    </row>
    <row r="1872" spans="11:11" ht="12" customHeight="1">
      <c r="K1872" s="163"/>
    </row>
    <row r="1873" spans="11:11" ht="12" customHeight="1">
      <c r="K1873" s="163"/>
    </row>
    <row r="1874" spans="11:11" ht="12" customHeight="1">
      <c r="K1874" s="163"/>
    </row>
    <row r="1875" spans="11:11" ht="12" customHeight="1">
      <c r="K1875" s="163"/>
    </row>
    <row r="1876" spans="11:11" ht="12" customHeight="1">
      <c r="K1876" s="163"/>
    </row>
    <row r="1877" spans="11:11" ht="12" customHeight="1">
      <c r="K1877" s="163"/>
    </row>
    <row r="1878" spans="11:11" ht="12" customHeight="1">
      <c r="K1878" s="163"/>
    </row>
    <row r="1879" spans="11:11" ht="12" customHeight="1">
      <c r="K1879" s="163"/>
    </row>
    <row r="1880" spans="11:11" ht="12" customHeight="1">
      <c r="K1880" s="163"/>
    </row>
    <row r="1881" spans="11:11" ht="12" customHeight="1">
      <c r="K1881" s="163"/>
    </row>
    <row r="1882" spans="11:11" ht="12" customHeight="1">
      <c r="K1882" s="163"/>
    </row>
    <row r="1883" spans="11:11" ht="12" customHeight="1">
      <c r="K1883" s="163"/>
    </row>
    <row r="1884" spans="11:11" ht="12" customHeight="1">
      <c r="K1884" s="163"/>
    </row>
    <row r="1885" spans="11:11" ht="12" customHeight="1">
      <c r="K1885" s="163"/>
    </row>
    <row r="1886" spans="11:11" ht="12" customHeight="1">
      <c r="K1886" s="163"/>
    </row>
    <row r="1887" spans="11:11" ht="12" customHeight="1">
      <c r="K1887" s="163"/>
    </row>
    <row r="1888" spans="11:11" ht="12" customHeight="1">
      <c r="K1888" s="163"/>
    </row>
    <row r="1889" spans="11:11" ht="12" customHeight="1">
      <c r="K1889" s="163"/>
    </row>
    <row r="1890" spans="11:11" ht="12" customHeight="1">
      <c r="K1890" s="163"/>
    </row>
    <row r="1891" spans="11:11" ht="12" customHeight="1">
      <c r="K1891" s="163"/>
    </row>
    <row r="1892" spans="11:11" ht="12" customHeight="1">
      <c r="K1892" s="163"/>
    </row>
    <row r="1893" spans="11:11" ht="12" customHeight="1">
      <c r="K1893" s="163"/>
    </row>
    <row r="1894" spans="11:11" ht="12" customHeight="1">
      <c r="K1894" s="163"/>
    </row>
    <row r="1895" spans="11:11" ht="12" customHeight="1">
      <c r="K1895" s="163"/>
    </row>
    <row r="1896" spans="11:11" ht="12" customHeight="1">
      <c r="K1896" s="163"/>
    </row>
    <row r="1897" spans="11:11" ht="12" customHeight="1">
      <c r="K1897" s="163"/>
    </row>
    <row r="1898" spans="11:11" ht="12" customHeight="1">
      <c r="K1898" s="163"/>
    </row>
    <row r="1899" spans="11:11" ht="12" customHeight="1">
      <c r="K1899" s="163"/>
    </row>
    <row r="1900" spans="11:11" ht="12" customHeight="1">
      <c r="K1900" s="163"/>
    </row>
    <row r="1901" spans="11:11" ht="12" customHeight="1">
      <c r="K1901" s="163"/>
    </row>
    <row r="1902" spans="11:11" ht="12" customHeight="1">
      <c r="K1902" s="163"/>
    </row>
    <row r="1903" spans="11:11" ht="12" customHeight="1">
      <c r="K1903" s="163"/>
    </row>
    <row r="1904" spans="11:11" ht="12" customHeight="1">
      <c r="K1904" s="163"/>
    </row>
    <row r="1905" spans="11:11" ht="12" customHeight="1">
      <c r="K1905" s="163"/>
    </row>
    <row r="1906" spans="11:11" ht="12" customHeight="1">
      <c r="K1906" s="163"/>
    </row>
    <row r="1907" spans="11:11" ht="12" customHeight="1">
      <c r="K1907" s="163"/>
    </row>
    <row r="1908" spans="11:11" ht="12" customHeight="1">
      <c r="K1908" s="163"/>
    </row>
    <row r="1909" spans="11:11" ht="12" customHeight="1">
      <c r="K1909" s="163"/>
    </row>
    <row r="1910" spans="11:11" ht="12" customHeight="1">
      <c r="K1910" s="163"/>
    </row>
    <row r="1911" spans="11:11" ht="12" customHeight="1">
      <c r="K1911" s="163"/>
    </row>
    <row r="1912" spans="11:11" ht="12" customHeight="1">
      <c r="K1912" s="163"/>
    </row>
    <row r="1913" spans="11:11" ht="12" customHeight="1">
      <c r="K1913" s="163"/>
    </row>
    <row r="1914" spans="11:11" ht="12" customHeight="1">
      <c r="K1914" s="163"/>
    </row>
    <row r="1915" spans="11:11" ht="12" customHeight="1">
      <c r="K1915" s="163"/>
    </row>
    <row r="1916" spans="11:11" ht="12" customHeight="1">
      <c r="K1916" s="163"/>
    </row>
    <row r="1917" spans="11:11" ht="12" customHeight="1">
      <c r="K1917" s="163"/>
    </row>
    <row r="1918" spans="11:11" ht="12" customHeight="1">
      <c r="K1918" s="163"/>
    </row>
    <row r="1919" spans="11:11" ht="12" customHeight="1">
      <c r="K1919" s="163"/>
    </row>
    <row r="1920" spans="11:11" ht="12" customHeight="1">
      <c r="K1920" s="163"/>
    </row>
    <row r="1921" spans="11:11" ht="12" customHeight="1">
      <c r="K1921" s="163"/>
    </row>
    <row r="1922" spans="11:11" ht="12" customHeight="1">
      <c r="K1922" s="163"/>
    </row>
    <row r="1923" spans="11:11" ht="12" customHeight="1">
      <c r="K1923" s="163"/>
    </row>
    <row r="1924" spans="11:11" ht="12" customHeight="1">
      <c r="K1924" s="163"/>
    </row>
    <row r="1925" spans="11:11" ht="12" customHeight="1">
      <c r="K1925" s="163"/>
    </row>
    <row r="1926" spans="11:11" ht="12" customHeight="1">
      <c r="K1926" s="163"/>
    </row>
    <row r="1927" spans="11:11" ht="12" customHeight="1">
      <c r="K1927" s="163"/>
    </row>
    <row r="1928" spans="11:11" ht="12" customHeight="1">
      <c r="K1928" s="163"/>
    </row>
    <row r="1929" spans="11:11" ht="12" customHeight="1">
      <c r="K1929" s="163"/>
    </row>
    <row r="1930" spans="11:11" ht="12" customHeight="1">
      <c r="K1930" s="163"/>
    </row>
    <row r="1931" spans="11:11" ht="12" customHeight="1">
      <c r="K1931" s="163"/>
    </row>
    <row r="1932" spans="11:11" ht="12" customHeight="1">
      <c r="K1932" s="163"/>
    </row>
    <row r="1933" spans="11:11" ht="12" customHeight="1">
      <c r="K1933" s="163"/>
    </row>
    <row r="1934" spans="11:11" ht="12" customHeight="1">
      <c r="K1934" s="163"/>
    </row>
    <row r="1935" spans="11:11" ht="12" customHeight="1">
      <c r="K1935" s="163"/>
    </row>
    <row r="1936" spans="11:11" ht="12" customHeight="1">
      <c r="K1936" s="163"/>
    </row>
    <row r="1937" spans="11:11" ht="12" customHeight="1">
      <c r="K1937" s="163"/>
    </row>
    <row r="1938" spans="11:11" ht="12" customHeight="1">
      <c r="K1938" s="163"/>
    </row>
    <row r="1939" spans="11:11" ht="12" customHeight="1">
      <c r="K1939" s="163"/>
    </row>
    <row r="1940" spans="11:11" ht="12" customHeight="1">
      <c r="K1940" s="163"/>
    </row>
    <row r="1941" spans="11:11" ht="12" customHeight="1">
      <c r="K1941" s="163"/>
    </row>
    <row r="1942" spans="11:11" ht="12" customHeight="1">
      <c r="K1942" s="163"/>
    </row>
    <row r="1943" spans="11:11" ht="12" customHeight="1">
      <c r="K1943" s="163"/>
    </row>
    <row r="1944" spans="11:11" ht="12" customHeight="1">
      <c r="K1944" s="163"/>
    </row>
    <row r="1945" spans="11:11" ht="12" customHeight="1">
      <c r="K1945" s="163"/>
    </row>
    <row r="1946" spans="11:11" ht="12" customHeight="1">
      <c r="K1946" s="163"/>
    </row>
    <row r="1947" spans="11:11" ht="12" customHeight="1">
      <c r="K1947" s="163"/>
    </row>
    <row r="1948" spans="11:11" ht="12" customHeight="1">
      <c r="K1948" s="163"/>
    </row>
    <row r="1949" spans="11:11" ht="12" customHeight="1">
      <c r="K1949" s="163"/>
    </row>
    <row r="1950" spans="11:11" ht="12" customHeight="1">
      <c r="K1950" s="163"/>
    </row>
    <row r="1951" spans="11:11" ht="12" customHeight="1">
      <c r="K1951" s="163"/>
    </row>
    <row r="1952" spans="11:11" ht="12" customHeight="1">
      <c r="K1952" s="163"/>
    </row>
    <row r="1953" spans="11:11" ht="12" customHeight="1">
      <c r="K1953" s="163"/>
    </row>
    <row r="1954" spans="11:11" ht="12" customHeight="1">
      <c r="K1954" s="163"/>
    </row>
    <row r="1955" spans="11:11" ht="12" customHeight="1">
      <c r="K1955" s="163"/>
    </row>
    <row r="1956" spans="11:11" ht="12" customHeight="1">
      <c r="K1956" s="163"/>
    </row>
    <row r="1957" spans="11:11" ht="12" customHeight="1">
      <c r="K1957" s="163"/>
    </row>
    <row r="1958" spans="11:11" ht="12" customHeight="1">
      <c r="K1958" s="163"/>
    </row>
    <row r="1959" spans="11:11" ht="12" customHeight="1">
      <c r="K1959" s="163"/>
    </row>
    <row r="1960" spans="11:11" ht="12" customHeight="1">
      <c r="K1960" s="163"/>
    </row>
    <row r="1961" spans="11:11" ht="12" customHeight="1">
      <c r="K1961" s="163"/>
    </row>
    <row r="1962" spans="11:11" ht="12" customHeight="1">
      <c r="K1962" s="163"/>
    </row>
    <row r="1963" spans="11:11" ht="12" customHeight="1">
      <c r="K1963" s="163"/>
    </row>
    <row r="1964" spans="11:11" ht="12" customHeight="1">
      <c r="K1964" s="163"/>
    </row>
    <row r="1965" spans="11:11" ht="12" customHeight="1">
      <c r="K1965" s="163"/>
    </row>
    <row r="1966" spans="11:11" ht="12" customHeight="1">
      <c r="K1966" s="163"/>
    </row>
    <row r="1967" spans="11:11" ht="12" customHeight="1">
      <c r="K1967" s="163"/>
    </row>
    <row r="1968" spans="11:11" ht="12" customHeight="1">
      <c r="K1968" s="163"/>
    </row>
    <row r="1969" spans="11:11" ht="12" customHeight="1">
      <c r="K1969" s="163"/>
    </row>
    <row r="1970" spans="11:11" ht="12" customHeight="1">
      <c r="K1970" s="163"/>
    </row>
    <row r="1971" spans="11:11" ht="12" customHeight="1">
      <c r="K1971" s="163"/>
    </row>
    <row r="1972" spans="11:11" ht="12" customHeight="1">
      <c r="K1972" s="163"/>
    </row>
    <row r="1973" spans="11:11" ht="12" customHeight="1">
      <c r="K1973" s="163"/>
    </row>
    <row r="1974" spans="11:11" ht="12" customHeight="1">
      <c r="K1974" s="163"/>
    </row>
    <row r="1975" spans="11:11" ht="12" customHeight="1">
      <c r="K1975" s="163"/>
    </row>
    <row r="1976" spans="11:11" ht="12" customHeight="1">
      <c r="K1976" s="163"/>
    </row>
    <row r="1977" spans="11:11" ht="12" customHeight="1">
      <c r="K1977" s="163"/>
    </row>
    <row r="1978" spans="11:11" ht="12" customHeight="1">
      <c r="K1978" s="163"/>
    </row>
    <row r="1979" spans="11:11" ht="12" customHeight="1">
      <c r="K1979" s="163"/>
    </row>
    <row r="1980" spans="11:11" ht="12" customHeight="1">
      <c r="K1980" s="163"/>
    </row>
    <row r="1981" spans="11:11" ht="12" customHeight="1">
      <c r="K1981" s="163"/>
    </row>
    <row r="1982" spans="11:11" ht="12" customHeight="1">
      <c r="K1982" s="163"/>
    </row>
    <row r="1983" spans="11:11" ht="12" customHeight="1">
      <c r="K1983" s="163"/>
    </row>
    <row r="1984" spans="11:11" ht="12" customHeight="1">
      <c r="K1984" s="163"/>
    </row>
    <row r="1985" spans="11:11" ht="12" customHeight="1">
      <c r="K1985" s="163"/>
    </row>
    <row r="1986" spans="11:11" ht="12" customHeight="1">
      <c r="K1986" s="163"/>
    </row>
    <row r="1987" spans="11:11" ht="12" customHeight="1">
      <c r="K1987" s="163"/>
    </row>
    <row r="1988" spans="11:11" ht="12" customHeight="1">
      <c r="K1988" s="163"/>
    </row>
    <row r="1989" spans="11:11" ht="12" customHeight="1">
      <c r="K1989" s="163"/>
    </row>
    <row r="1990" spans="11:11" ht="12" customHeight="1">
      <c r="K1990" s="163"/>
    </row>
    <row r="1991" spans="11:11" ht="12" customHeight="1">
      <c r="K1991" s="163"/>
    </row>
    <row r="1992" spans="11:11" ht="12" customHeight="1">
      <c r="K1992" s="163"/>
    </row>
    <row r="1993" spans="11:11" ht="12" customHeight="1">
      <c r="K1993" s="163"/>
    </row>
    <row r="1994" spans="11:11" ht="12" customHeight="1">
      <c r="K1994" s="163"/>
    </row>
    <row r="1995" spans="11:11" ht="12" customHeight="1">
      <c r="K1995" s="163"/>
    </row>
    <row r="1996" spans="11:11" ht="12" customHeight="1">
      <c r="K1996" s="163"/>
    </row>
    <row r="1997" spans="11:11" ht="12" customHeight="1">
      <c r="K1997" s="163"/>
    </row>
    <row r="1998" spans="11:11" ht="12" customHeight="1">
      <c r="K1998" s="163"/>
    </row>
    <row r="1999" spans="11:11" ht="12" customHeight="1">
      <c r="K1999" s="163"/>
    </row>
    <row r="2000" spans="11:11" ht="12" customHeight="1">
      <c r="K2000" s="163"/>
    </row>
    <row r="2001" spans="11:11" ht="12" customHeight="1">
      <c r="K2001" s="163"/>
    </row>
    <row r="2002" spans="11:11" ht="12" customHeight="1">
      <c r="K2002" s="163"/>
    </row>
    <row r="2003" spans="11:11" ht="12" customHeight="1">
      <c r="K2003" s="163"/>
    </row>
    <row r="2004" spans="11:11" ht="12" customHeight="1">
      <c r="K2004" s="163"/>
    </row>
    <row r="2005" spans="11:11" ht="12" customHeight="1">
      <c r="K2005" s="163"/>
    </row>
    <row r="2006" spans="11:11" ht="12" customHeight="1">
      <c r="K2006" s="163"/>
    </row>
    <row r="2007" spans="11:11" ht="12" customHeight="1">
      <c r="K2007" s="163"/>
    </row>
    <row r="2008" spans="11:11" ht="12" customHeight="1">
      <c r="K2008" s="163"/>
    </row>
    <row r="2009" spans="11:11" ht="12" customHeight="1">
      <c r="K2009" s="163"/>
    </row>
    <row r="2010" spans="11:11" ht="12" customHeight="1">
      <c r="K2010" s="163"/>
    </row>
    <row r="2011" spans="11:11" ht="12" customHeight="1">
      <c r="K2011" s="163"/>
    </row>
    <row r="2012" spans="11:11" ht="12" customHeight="1">
      <c r="K2012" s="163"/>
    </row>
    <row r="2013" spans="11:11" ht="12" customHeight="1">
      <c r="K2013" s="163"/>
    </row>
    <row r="2014" spans="11:11" ht="12" customHeight="1">
      <c r="K2014" s="163"/>
    </row>
    <row r="2015" spans="11:11" ht="12" customHeight="1">
      <c r="K2015" s="163"/>
    </row>
    <row r="2016" spans="11:11" ht="12" customHeight="1">
      <c r="K2016" s="163"/>
    </row>
    <row r="2017" spans="11:11" ht="12" customHeight="1">
      <c r="K2017" s="163"/>
    </row>
    <row r="2018" spans="11:11" ht="12" customHeight="1">
      <c r="K2018" s="163"/>
    </row>
    <row r="2019" spans="11:11" ht="12" customHeight="1">
      <c r="K2019" s="163"/>
    </row>
    <row r="2020" spans="11:11" ht="12" customHeight="1">
      <c r="K2020" s="163"/>
    </row>
    <row r="2021" spans="11:11" ht="12" customHeight="1">
      <c r="K2021" s="163"/>
    </row>
    <row r="2022" spans="11:11" ht="12" customHeight="1">
      <c r="K2022" s="163"/>
    </row>
    <row r="2023" spans="11:11" ht="12" customHeight="1">
      <c r="K2023" s="163"/>
    </row>
    <row r="2024" spans="11:11" ht="12" customHeight="1">
      <c r="K2024" s="163"/>
    </row>
    <row r="2025" spans="11:11" ht="12" customHeight="1">
      <c r="K2025" s="163"/>
    </row>
    <row r="2026" spans="11:11" ht="12" customHeight="1">
      <c r="K2026" s="163"/>
    </row>
    <row r="2027" spans="11:11" ht="12" customHeight="1">
      <c r="K2027" s="163"/>
    </row>
    <row r="2028" spans="11:11" ht="12" customHeight="1">
      <c r="K2028" s="163"/>
    </row>
    <row r="2029" spans="11:11" ht="12" customHeight="1">
      <c r="K2029" s="163"/>
    </row>
    <row r="2030" spans="11:11" ht="12" customHeight="1">
      <c r="K2030" s="163"/>
    </row>
    <row r="2031" spans="11:11" ht="12" customHeight="1">
      <c r="K2031" s="163"/>
    </row>
    <row r="2032" spans="11:11" ht="12" customHeight="1">
      <c r="K2032" s="163"/>
    </row>
    <row r="2033" spans="11:11" ht="12" customHeight="1">
      <c r="K2033" s="163"/>
    </row>
    <row r="2034" spans="11:11" ht="12" customHeight="1">
      <c r="K2034" s="163"/>
    </row>
    <row r="2035" spans="11:11" ht="12" customHeight="1">
      <c r="K2035" s="163"/>
    </row>
    <row r="2036" spans="11:11" ht="12" customHeight="1">
      <c r="K2036" s="163"/>
    </row>
    <row r="2037" spans="11:11" ht="12" customHeight="1">
      <c r="K2037" s="163"/>
    </row>
    <row r="2038" spans="11:11" ht="12" customHeight="1">
      <c r="K2038" s="163"/>
    </row>
    <row r="2039" spans="11:11" ht="12" customHeight="1">
      <c r="K2039" s="163"/>
    </row>
    <row r="2040" spans="11:11" ht="12" customHeight="1">
      <c r="K2040" s="163"/>
    </row>
    <row r="2041" spans="11:11" ht="12" customHeight="1">
      <c r="K2041" s="163"/>
    </row>
    <row r="2042" spans="11:11" ht="12" customHeight="1">
      <c r="K2042" s="163"/>
    </row>
    <row r="2043" spans="11:11" ht="12" customHeight="1">
      <c r="K2043" s="163"/>
    </row>
    <row r="2044" spans="11:11" ht="12" customHeight="1">
      <c r="K2044" s="163"/>
    </row>
    <row r="2045" spans="11:11" ht="12" customHeight="1">
      <c r="K2045" s="163"/>
    </row>
    <row r="2046" spans="11:11" ht="12" customHeight="1">
      <c r="K2046" s="163"/>
    </row>
    <row r="2047" spans="11:11" ht="12" customHeight="1">
      <c r="K2047" s="163"/>
    </row>
    <row r="2048" spans="11:11" ht="12" customHeight="1">
      <c r="K2048" s="163"/>
    </row>
    <row r="2049" spans="11:11" ht="12" customHeight="1">
      <c r="K2049" s="163"/>
    </row>
    <row r="2050" spans="11:11" ht="12" customHeight="1">
      <c r="K2050" s="163"/>
    </row>
    <row r="2051" spans="11:11" ht="12" customHeight="1">
      <c r="K2051" s="163"/>
    </row>
    <row r="2052" spans="11:11" ht="12" customHeight="1">
      <c r="K2052" s="163"/>
    </row>
    <row r="2053" spans="11:11" ht="12" customHeight="1">
      <c r="K2053" s="163"/>
    </row>
    <row r="2054" spans="11:11" ht="12" customHeight="1">
      <c r="K2054" s="163"/>
    </row>
    <row r="2055" spans="11:11" ht="12" customHeight="1">
      <c r="K2055" s="163"/>
    </row>
    <row r="2056" spans="11:11" ht="12" customHeight="1">
      <c r="K2056" s="163"/>
    </row>
    <row r="2057" spans="11:11" ht="12" customHeight="1">
      <c r="K2057" s="163"/>
    </row>
    <row r="2058" spans="11:11" ht="12" customHeight="1">
      <c r="K2058" s="163"/>
    </row>
    <row r="2059" spans="11:11" ht="12" customHeight="1">
      <c r="K2059" s="163"/>
    </row>
    <row r="2060" spans="11:11" ht="12" customHeight="1">
      <c r="K2060" s="163"/>
    </row>
    <row r="2061" spans="11:11" ht="12" customHeight="1">
      <c r="K2061" s="163"/>
    </row>
    <row r="2062" spans="11:11" ht="12" customHeight="1">
      <c r="K2062" s="163"/>
    </row>
    <row r="2063" spans="11:11" ht="12" customHeight="1">
      <c r="K2063" s="163"/>
    </row>
    <row r="2064" spans="11:11" ht="12" customHeight="1">
      <c r="K2064" s="163"/>
    </row>
    <row r="2065" spans="11:11" ht="12" customHeight="1">
      <c r="K2065" s="163"/>
    </row>
    <row r="2066" spans="11:11" ht="12" customHeight="1">
      <c r="K2066" s="163"/>
    </row>
    <row r="2067" spans="11:11" ht="12" customHeight="1">
      <c r="K2067" s="163"/>
    </row>
    <row r="2068" spans="11:11" ht="12" customHeight="1">
      <c r="K2068" s="163"/>
    </row>
    <row r="2069" spans="11:11" ht="12" customHeight="1">
      <c r="K2069" s="163"/>
    </row>
    <row r="2070" spans="11:11" ht="12" customHeight="1">
      <c r="K2070" s="163"/>
    </row>
    <row r="2071" spans="11:11" ht="12" customHeight="1">
      <c r="K2071" s="163"/>
    </row>
    <row r="2072" spans="11:11" ht="12" customHeight="1">
      <c r="K2072" s="163"/>
    </row>
    <row r="2073" spans="11:11" ht="12" customHeight="1">
      <c r="K2073" s="163"/>
    </row>
    <row r="2074" spans="11:11" ht="12" customHeight="1">
      <c r="K2074" s="163"/>
    </row>
    <row r="2075" spans="11:11" ht="12" customHeight="1">
      <c r="K2075" s="163"/>
    </row>
    <row r="2076" spans="11:11" ht="12" customHeight="1">
      <c r="K2076" s="163"/>
    </row>
    <row r="2077" spans="11:11" ht="12" customHeight="1">
      <c r="K2077" s="163"/>
    </row>
    <row r="2078" spans="11:11" ht="12" customHeight="1">
      <c r="K2078" s="163"/>
    </row>
    <row r="2079" spans="11:11" ht="12" customHeight="1">
      <c r="K2079" s="163"/>
    </row>
    <row r="2080" spans="11:11" ht="12" customHeight="1">
      <c r="K2080" s="163"/>
    </row>
    <row r="2081" spans="11:11" ht="12" customHeight="1">
      <c r="K2081" s="163"/>
    </row>
    <row r="2082" spans="11:11" ht="12" customHeight="1">
      <c r="K2082" s="163"/>
    </row>
    <row r="2083" spans="11:11" ht="12" customHeight="1">
      <c r="K2083" s="163"/>
    </row>
    <row r="2084" spans="11:11" ht="12" customHeight="1">
      <c r="K2084" s="163"/>
    </row>
    <row r="2085" spans="11:11" ht="12" customHeight="1">
      <c r="K2085" s="163"/>
    </row>
    <row r="2086" spans="11:11" ht="12" customHeight="1">
      <c r="K2086" s="163"/>
    </row>
    <row r="2087" spans="11:11" ht="12" customHeight="1">
      <c r="K2087" s="163"/>
    </row>
    <row r="2088" spans="11:11" ht="12" customHeight="1">
      <c r="K2088" s="163"/>
    </row>
    <row r="2089" spans="11:11" ht="12" customHeight="1">
      <c r="K2089" s="163"/>
    </row>
    <row r="2090" spans="11:11" ht="12" customHeight="1">
      <c r="K2090" s="163"/>
    </row>
    <row r="2091" spans="11:11" ht="12" customHeight="1">
      <c r="K2091" s="163"/>
    </row>
    <row r="2092" spans="11:11" ht="12" customHeight="1">
      <c r="K2092" s="163"/>
    </row>
    <row r="2093" spans="11:11" ht="12" customHeight="1">
      <c r="K2093" s="163"/>
    </row>
    <row r="2094" spans="11:11" ht="12" customHeight="1">
      <c r="K2094" s="163"/>
    </row>
    <row r="2095" spans="11:11" ht="12" customHeight="1">
      <c r="K2095" s="163"/>
    </row>
    <row r="2096" spans="11:11" ht="12" customHeight="1">
      <c r="K2096" s="163"/>
    </row>
    <row r="2097" spans="11:11" ht="12" customHeight="1">
      <c r="K2097" s="163"/>
    </row>
    <row r="2098" spans="11:11" ht="12" customHeight="1">
      <c r="K2098" s="163"/>
    </row>
    <row r="2099" spans="11:11" ht="12" customHeight="1">
      <c r="K2099" s="163"/>
    </row>
    <row r="2100" spans="11:11" ht="12" customHeight="1">
      <c r="K2100" s="163"/>
    </row>
    <row r="2101" spans="11:11" ht="12" customHeight="1">
      <c r="K2101" s="163"/>
    </row>
    <row r="2102" spans="11:11" ht="12" customHeight="1">
      <c r="K2102" s="163"/>
    </row>
    <row r="2103" spans="11:11" ht="12" customHeight="1">
      <c r="K2103" s="163"/>
    </row>
    <row r="2104" spans="11:11" ht="12" customHeight="1">
      <c r="K2104" s="163"/>
    </row>
    <row r="2105" spans="11:11" ht="12" customHeight="1">
      <c r="K2105" s="163"/>
    </row>
    <row r="2106" spans="11:11" ht="12" customHeight="1">
      <c r="K2106" s="163"/>
    </row>
    <row r="2107" spans="11:11" ht="12" customHeight="1">
      <c r="K2107" s="163"/>
    </row>
    <row r="2108" spans="11:11" ht="12" customHeight="1">
      <c r="K2108" s="163"/>
    </row>
    <row r="2109" spans="11:11" ht="12" customHeight="1">
      <c r="K2109" s="163"/>
    </row>
    <row r="2110" spans="11:11" ht="12" customHeight="1">
      <c r="K2110" s="163"/>
    </row>
    <row r="2111" spans="11:11" ht="12" customHeight="1">
      <c r="K2111" s="163"/>
    </row>
    <row r="2112" spans="11:11" ht="12" customHeight="1">
      <c r="K2112" s="163"/>
    </row>
    <row r="2113" spans="11:11" ht="12" customHeight="1">
      <c r="K2113" s="163"/>
    </row>
    <row r="2114" spans="11:11" ht="12" customHeight="1">
      <c r="K2114" s="163"/>
    </row>
    <row r="2115" spans="11:11" ht="12" customHeight="1">
      <c r="K2115" s="163"/>
    </row>
    <row r="2116" spans="11:11" ht="12" customHeight="1">
      <c r="K2116" s="163"/>
    </row>
    <row r="2117" spans="11:11" ht="12" customHeight="1">
      <c r="K2117" s="163"/>
    </row>
    <row r="2118" spans="11:11" ht="12" customHeight="1">
      <c r="K2118" s="163"/>
    </row>
    <row r="2119" spans="11:11" ht="12" customHeight="1">
      <c r="K2119" s="163"/>
    </row>
    <row r="2120" spans="11:11" ht="12" customHeight="1">
      <c r="K2120" s="163"/>
    </row>
    <row r="2121" spans="11:11" ht="12" customHeight="1">
      <c r="K2121" s="163"/>
    </row>
    <row r="2122" spans="11:11" ht="12" customHeight="1">
      <c r="K2122" s="163"/>
    </row>
    <row r="2123" spans="11:11" ht="12" customHeight="1">
      <c r="K2123" s="163"/>
    </row>
    <row r="2124" spans="11:11" ht="12" customHeight="1">
      <c r="K2124" s="163"/>
    </row>
    <row r="2125" spans="11:11" ht="12" customHeight="1">
      <c r="K2125" s="163"/>
    </row>
    <row r="2126" spans="11:11" ht="12" customHeight="1">
      <c r="K2126" s="163"/>
    </row>
    <row r="2127" spans="11:11" ht="12" customHeight="1">
      <c r="K2127" s="163"/>
    </row>
    <row r="2128" spans="11:11" ht="12" customHeight="1">
      <c r="K2128" s="163"/>
    </row>
    <row r="2129" spans="11:11" ht="12" customHeight="1">
      <c r="K2129" s="163"/>
    </row>
    <row r="2130" spans="11:11" ht="12" customHeight="1">
      <c r="K2130" s="163"/>
    </row>
    <row r="2131" spans="11:11" ht="12" customHeight="1">
      <c r="K2131" s="163"/>
    </row>
    <row r="2132" spans="11:11" ht="12" customHeight="1">
      <c r="K2132" s="163"/>
    </row>
    <row r="2133" spans="11:11" ht="12" customHeight="1">
      <c r="K2133" s="163"/>
    </row>
    <row r="2134" spans="11:11" ht="12" customHeight="1">
      <c r="K2134" s="163"/>
    </row>
    <row r="2135" spans="11:11" ht="12" customHeight="1">
      <c r="K2135" s="163"/>
    </row>
    <row r="2136" spans="11:11" ht="12" customHeight="1">
      <c r="K2136" s="163"/>
    </row>
    <row r="2137" spans="11:11" ht="12" customHeight="1">
      <c r="K2137" s="163"/>
    </row>
    <row r="2138" spans="11:11" ht="12" customHeight="1">
      <c r="K2138" s="163"/>
    </row>
    <row r="2139" spans="11:11" ht="12" customHeight="1">
      <c r="K2139" s="163"/>
    </row>
    <row r="2140" spans="11:11" ht="12" customHeight="1">
      <c r="K2140" s="163"/>
    </row>
    <row r="2141" spans="11:11" ht="12" customHeight="1">
      <c r="K2141" s="163"/>
    </row>
    <row r="2142" spans="11:11" ht="12" customHeight="1">
      <c r="K2142" s="163"/>
    </row>
    <row r="2143" spans="11:11" ht="12" customHeight="1">
      <c r="K2143" s="163"/>
    </row>
    <row r="2144" spans="11:11" ht="12" customHeight="1">
      <c r="K2144" s="163"/>
    </row>
    <row r="2145" spans="11:11" ht="12" customHeight="1">
      <c r="K2145" s="163"/>
    </row>
    <row r="2146" spans="11:11" ht="12" customHeight="1">
      <c r="K2146" s="163"/>
    </row>
    <row r="2147" spans="11:11" ht="12" customHeight="1">
      <c r="K2147" s="163"/>
    </row>
    <row r="2148" spans="11:11" ht="12" customHeight="1">
      <c r="K2148" s="163"/>
    </row>
    <row r="2149" spans="11:11" ht="12" customHeight="1">
      <c r="K2149" s="163"/>
    </row>
    <row r="2150" spans="11:11" ht="12" customHeight="1">
      <c r="K2150" s="163"/>
    </row>
    <row r="2151" spans="11:11" ht="12" customHeight="1">
      <c r="K2151" s="163"/>
    </row>
    <row r="2152" spans="11:11" ht="12" customHeight="1">
      <c r="K2152" s="163"/>
    </row>
    <row r="2153" spans="11:11" ht="12" customHeight="1">
      <c r="K2153" s="163"/>
    </row>
    <row r="2154" spans="11:11" ht="12" customHeight="1">
      <c r="K2154" s="163"/>
    </row>
    <row r="2155" spans="11:11" ht="12" customHeight="1">
      <c r="K2155" s="163"/>
    </row>
    <row r="2156" spans="11:11" ht="12" customHeight="1">
      <c r="K2156" s="163"/>
    </row>
    <row r="2157" spans="11:11" ht="12" customHeight="1">
      <c r="K2157" s="163"/>
    </row>
    <row r="2158" spans="11:11" ht="12" customHeight="1">
      <c r="K2158" s="163"/>
    </row>
    <row r="2159" spans="11:11" ht="12" customHeight="1">
      <c r="K2159" s="163"/>
    </row>
    <row r="2160" spans="11:11" ht="12" customHeight="1">
      <c r="K2160" s="163"/>
    </row>
    <row r="2161" spans="11:11" ht="12" customHeight="1">
      <c r="K2161" s="163"/>
    </row>
    <row r="2162" spans="11:11" ht="12" customHeight="1">
      <c r="K2162" s="163"/>
    </row>
    <row r="2163" spans="11:11" ht="12" customHeight="1">
      <c r="K2163" s="163"/>
    </row>
    <row r="2164" spans="11:11" ht="12" customHeight="1">
      <c r="K2164" s="163"/>
    </row>
    <row r="2165" spans="11:11" ht="12" customHeight="1">
      <c r="K2165" s="163"/>
    </row>
    <row r="2166" spans="11:11" ht="12" customHeight="1">
      <c r="K2166" s="163"/>
    </row>
    <row r="2167" spans="11:11" ht="12" customHeight="1">
      <c r="K2167" s="163"/>
    </row>
    <row r="2168" spans="11:11" ht="12" customHeight="1">
      <c r="K2168" s="163"/>
    </row>
    <row r="2169" spans="11:11" ht="12" customHeight="1">
      <c r="K2169" s="163"/>
    </row>
    <row r="2170" spans="11:11" ht="12" customHeight="1">
      <c r="K2170" s="163"/>
    </row>
    <row r="2171" spans="11:11" ht="12" customHeight="1">
      <c r="K2171" s="163"/>
    </row>
    <row r="2172" spans="11:11" ht="12" customHeight="1">
      <c r="K2172" s="163"/>
    </row>
    <row r="2173" spans="11:11" ht="12" customHeight="1">
      <c r="K2173" s="163"/>
    </row>
    <row r="2174" spans="11:11" ht="12" customHeight="1">
      <c r="K2174" s="163"/>
    </row>
    <row r="2175" spans="11:11" ht="12" customHeight="1">
      <c r="K2175" s="163"/>
    </row>
    <row r="2176" spans="11:11" ht="12" customHeight="1">
      <c r="K2176" s="163"/>
    </row>
    <row r="2177" spans="11:11" ht="12" customHeight="1">
      <c r="K2177" s="163"/>
    </row>
    <row r="2178" spans="11:11" ht="12" customHeight="1">
      <c r="K2178" s="163"/>
    </row>
    <row r="2179" spans="11:11" ht="12" customHeight="1">
      <c r="K2179" s="163"/>
    </row>
    <row r="2180" spans="11:11" ht="12" customHeight="1">
      <c r="K2180" s="163"/>
    </row>
    <row r="2181" spans="11:11" ht="12" customHeight="1">
      <c r="K2181" s="163"/>
    </row>
    <row r="2182" spans="11:11" ht="12" customHeight="1">
      <c r="K2182" s="163"/>
    </row>
    <row r="2183" spans="11:11" ht="12" customHeight="1">
      <c r="K2183" s="163"/>
    </row>
    <row r="2184" spans="11:11" ht="12" customHeight="1">
      <c r="K2184" s="163"/>
    </row>
    <row r="2185" spans="11:11" ht="12" customHeight="1">
      <c r="K2185" s="163"/>
    </row>
    <row r="2186" spans="11:11" ht="12" customHeight="1">
      <c r="K2186" s="163"/>
    </row>
    <row r="2187" spans="11:11" ht="12" customHeight="1">
      <c r="K2187" s="163"/>
    </row>
    <row r="2188" spans="11:11" ht="12" customHeight="1">
      <c r="K2188" s="163"/>
    </row>
    <row r="2189" spans="11:11" ht="12" customHeight="1">
      <c r="K2189" s="163"/>
    </row>
    <row r="2190" spans="11:11" ht="12" customHeight="1">
      <c r="K2190" s="163"/>
    </row>
    <row r="2191" spans="11:11" ht="12" customHeight="1">
      <c r="K2191" s="163"/>
    </row>
    <row r="2192" spans="11:11" ht="12" customHeight="1">
      <c r="K2192" s="163"/>
    </row>
    <row r="2193" spans="11:11" ht="12" customHeight="1">
      <c r="K2193" s="163"/>
    </row>
    <row r="2194" spans="11:11" ht="12" customHeight="1">
      <c r="K2194" s="163"/>
    </row>
    <row r="2195" spans="11:11" ht="12" customHeight="1">
      <c r="K2195" s="163"/>
    </row>
    <row r="2196" spans="11:11" ht="12" customHeight="1">
      <c r="K2196" s="163"/>
    </row>
    <row r="2197" spans="11:11" ht="12" customHeight="1">
      <c r="K2197" s="163"/>
    </row>
    <row r="2198" spans="11:11" ht="12" customHeight="1">
      <c r="K2198" s="163"/>
    </row>
    <row r="2199" spans="11:11" ht="12" customHeight="1">
      <c r="K2199" s="163"/>
    </row>
    <row r="2200" spans="11:11" ht="12" customHeight="1">
      <c r="K2200" s="163"/>
    </row>
    <row r="2201" spans="11:11" ht="12" customHeight="1">
      <c r="K2201" s="163"/>
    </row>
    <row r="2202" spans="11:11" ht="12" customHeight="1">
      <c r="K2202" s="163"/>
    </row>
    <row r="2203" spans="11:11" ht="12" customHeight="1">
      <c r="K2203" s="163"/>
    </row>
    <row r="2204" spans="11:11" ht="12" customHeight="1">
      <c r="K2204" s="163"/>
    </row>
    <row r="2205" spans="11:11" ht="12" customHeight="1">
      <c r="K2205" s="163"/>
    </row>
    <row r="2206" spans="11:11" ht="12" customHeight="1">
      <c r="K2206" s="163"/>
    </row>
    <row r="2207" spans="11:11" ht="12" customHeight="1">
      <c r="K2207" s="163"/>
    </row>
    <row r="2208" spans="11:11" ht="12" customHeight="1">
      <c r="K2208" s="163"/>
    </row>
    <row r="2209" spans="11:11" ht="12" customHeight="1">
      <c r="K2209" s="163"/>
    </row>
    <row r="2210" spans="11:11" ht="12" customHeight="1">
      <c r="K2210" s="163"/>
    </row>
    <row r="2211" spans="11:11" ht="12" customHeight="1">
      <c r="K2211" s="163"/>
    </row>
    <row r="2212" spans="11:11" ht="12" customHeight="1">
      <c r="K2212" s="163"/>
    </row>
    <row r="2213" spans="11:11" ht="12" customHeight="1">
      <c r="K2213" s="163"/>
    </row>
    <row r="2214" spans="11:11" ht="12" customHeight="1">
      <c r="K2214" s="163"/>
    </row>
    <row r="2215" spans="11:11" ht="12" customHeight="1">
      <c r="K2215" s="163"/>
    </row>
    <row r="2216" spans="11:11" ht="12" customHeight="1">
      <c r="K2216" s="163"/>
    </row>
    <row r="2217" spans="11:11" ht="12" customHeight="1">
      <c r="K2217" s="163"/>
    </row>
    <row r="2218" spans="11:11" ht="12" customHeight="1">
      <c r="K2218" s="163"/>
    </row>
    <row r="2219" spans="11:11" ht="12" customHeight="1">
      <c r="K2219" s="163"/>
    </row>
    <row r="2220" spans="11:11" ht="12" customHeight="1">
      <c r="K2220" s="163"/>
    </row>
    <row r="2221" spans="11:11" ht="12" customHeight="1">
      <c r="K2221" s="163"/>
    </row>
    <row r="2222" spans="11:11" ht="12" customHeight="1">
      <c r="K2222" s="163"/>
    </row>
    <row r="2223" spans="11:11" ht="12" customHeight="1">
      <c r="K2223" s="163"/>
    </row>
    <row r="2224" spans="11:11" ht="12" customHeight="1">
      <c r="K2224" s="163"/>
    </row>
    <row r="2225" spans="11:11" ht="12" customHeight="1">
      <c r="K2225" s="163"/>
    </row>
    <row r="2226" spans="11:11" ht="12" customHeight="1">
      <c r="K2226" s="163"/>
    </row>
    <row r="2227" spans="11:11" ht="12" customHeight="1">
      <c r="K2227" s="163"/>
    </row>
    <row r="2228" spans="11:11" ht="12" customHeight="1">
      <c r="K2228" s="163"/>
    </row>
    <row r="2229" spans="11:11" ht="12" customHeight="1">
      <c r="K2229" s="163"/>
    </row>
    <row r="2230" spans="11:11" ht="12" customHeight="1">
      <c r="K2230" s="163"/>
    </row>
    <row r="2231" spans="11:11" ht="12" customHeight="1">
      <c r="K2231" s="163"/>
    </row>
    <row r="2232" spans="11:11" ht="12" customHeight="1">
      <c r="K2232" s="163"/>
    </row>
    <row r="2233" spans="11:11" ht="12" customHeight="1">
      <c r="K2233" s="163"/>
    </row>
    <row r="2234" spans="11:11" ht="12" customHeight="1">
      <c r="K2234" s="163"/>
    </row>
    <row r="2235" spans="11:11" ht="12" customHeight="1">
      <c r="K2235" s="163"/>
    </row>
    <row r="2236" spans="11:11" ht="12" customHeight="1">
      <c r="K2236" s="163"/>
    </row>
    <row r="2237" spans="11:11" ht="12" customHeight="1">
      <c r="K2237" s="163"/>
    </row>
    <row r="2238" spans="11:11" ht="12" customHeight="1">
      <c r="K2238" s="163"/>
    </row>
    <row r="2239" spans="11:11" ht="12" customHeight="1">
      <c r="K2239" s="163"/>
    </row>
    <row r="2240" spans="11:11" ht="12" customHeight="1">
      <c r="K2240" s="163"/>
    </row>
    <row r="2241" spans="11:11" ht="12" customHeight="1">
      <c r="K2241" s="163"/>
    </row>
    <row r="2242" spans="11:11" ht="12" customHeight="1">
      <c r="K2242" s="163"/>
    </row>
    <row r="2243" spans="11:11" ht="12" customHeight="1">
      <c r="K2243" s="163"/>
    </row>
    <row r="2244" spans="11:11" ht="12" customHeight="1">
      <c r="K2244" s="163"/>
    </row>
    <row r="2245" spans="11:11" ht="12" customHeight="1">
      <c r="K2245" s="163"/>
    </row>
    <row r="2246" spans="11:11" ht="12" customHeight="1">
      <c r="K2246" s="163"/>
    </row>
    <row r="2247" spans="11:11" ht="12" customHeight="1">
      <c r="K2247" s="163"/>
    </row>
    <row r="2248" spans="11:11" ht="12" customHeight="1">
      <c r="K2248" s="163"/>
    </row>
    <row r="2249" spans="11:11" ht="12" customHeight="1">
      <c r="K2249" s="163"/>
    </row>
    <row r="2250" spans="11:11" ht="12" customHeight="1">
      <c r="K2250" s="163"/>
    </row>
    <row r="2251" spans="11:11" ht="12" customHeight="1">
      <c r="K2251" s="163"/>
    </row>
    <row r="2252" spans="11:11" ht="12" customHeight="1">
      <c r="K2252" s="163"/>
    </row>
    <row r="2253" spans="11:11" ht="12" customHeight="1">
      <c r="K2253" s="163"/>
    </row>
    <row r="2254" spans="11:11" ht="12" customHeight="1">
      <c r="K2254" s="163"/>
    </row>
    <row r="2255" spans="11:11" ht="12" customHeight="1">
      <c r="K2255" s="163"/>
    </row>
    <row r="2256" spans="11:11" ht="12" customHeight="1">
      <c r="K2256" s="163"/>
    </row>
    <row r="2257" spans="11:11" ht="12" customHeight="1">
      <c r="K2257" s="163"/>
    </row>
    <row r="2258" spans="11:11" ht="12" customHeight="1">
      <c r="K2258" s="163"/>
    </row>
    <row r="2259" spans="11:11" ht="12" customHeight="1">
      <c r="K2259" s="163"/>
    </row>
    <row r="2260" spans="11:11" ht="12" customHeight="1">
      <c r="K2260" s="163"/>
    </row>
    <row r="2261" spans="11:11" ht="12" customHeight="1">
      <c r="K2261" s="163"/>
    </row>
    <row r="2262" spans="11:11" ht="12" customHeight="1">
      <c r="K2262" s="163"/>
    </row>
    <row r="2263" spans="11:11" ht="12" customHeight="1">
      <c r="K2263" s="163"/>
    </row>
    <row r="2264" spans="11:11" ht="12" customHeight="1">
      <c r="K2264" s="163"/>
    </row>
    <row r="2265" spans="11:11" ht="12" customHeight="1">
      <c r="K2265" s="163"/>
    </row>
    <row r="2266" spans="11:11" ht="12" customHeight="1">
      <c r="K2266" s="163"/>
    </row>
    <row r="2267" spans="11:11" ht="12" customHeight="1">
      <c r="K2267" s="163"/>
    </row>
    <row r="2268" spans="11:11" ht="12" customHeight="1">
      <c r="K2268" s="163"/>
    </row>
    <row r="2269" spans="11:11" ht="12" customHeight="1">
      <c r="K2269" s="163"/>
    </row>
    <row r="2270" spans="11:11" ht="12" customHeight="1">
      <c r="K2270" s="163"/>
    </row>
    <row r="2271" spans="11:11" ht="12" customHeight="1">
      <c r="K2271" s="163"/>
    </row>
    <row r="2272" spans="11:11" ht="12" customHeight="1">
      <c r="K2272" s="163"/>
    </row>
    <row r="2273" spans="11:11" ht="12" customHeight="1">
      <c r="K2273" s="163"/>
    </row>
    <row r="2274" spans="11:11" ht="12" customHeight="1">
      <c r="K2274" s="163"/>
    </row>
    <row r="2275" spans="11:11" ht="12" customHeight="1">
      <c r="K2275" s="163"/>
    </row>
    <row r="2276" spans="11:11" ht="12" customHeight="1">
      <c r="K2276" s="163"/>
    </row>
    <row r="2277" spans="11:11" ht="12" customHeight="1">
      <c r="K2277" s="163"/>
    </row>
    <row r="2278" spans="11:11" ht="12" customHeight="1">
      <c r="K2278" s="163"/>
    </row>
    <row r="2279" spans="11:11" ht="12" customHeight="1">
      <c r="K2279" s="163"/>
    </row>
    <row r="2280" spans="11:11" ht="12" customHeight="1">
      <c r="K2280" s="163"/>
    </row>
    <row r="2281" spans="11:11" ht="12" customHeight="1">
      <c r="K2281" s="163"/>
    </row>
    <row r="2282" spans="11:11" ht="12" customHeight="1">
      <c r="K2282" s="163"/>
    </row>
    <row r="2283" spans="11:11" ht="12" customHeight="1">
      <c r="K2283" s="163"/>
    </row>
    <row r="2284" spans="11:11" ht="12" customHeight="1">
      <c r="K2284" s="163"/>
    </row>
    <row r="2285" spans="11:11" ht="12" customHeight="1">
      <c r="K2285" s="163"/>
    </row>
    <row r="2286" spans="11:11" ht="12" customHeight="1">
      <c r="K2286" s="163"/>
    </row>
    <row r="2287" spans="11:11" ht="12" customHeight="1">
      <c r="K2287" s="163"/>
    </row>
    <row r="2288" spans="11:11" ht="12" customHeight="1">
      <c r="K2288" s="163"/>
    </row>
    <row r="2289" spans="11:11" ht="12" customHeight="1">
      <c r="K2289" s="163"/>
    </row>
    <row r="2290" spans="11:11" ht="12" customHeight="1">
      <c r="K2290" s="163"/>
    </row>
    <row r="2291" spans="11:11" ht="12" customHeight="1">
      <c r="K2291" s="163"/>
    </row>
    <row r="2292" spans="11:11" ht="12" customHeight="1">
      <c r="K2292" s="163"/>
    </row>
    <row r="2293" spans="11:11" ht="12" customHeight="1">
      <c r="K2293" s="163"/>
    </row>
    <row r="2294" spans="11:11" ht="12" customHeight="1">
      <c r="K2294" s="163"/>
    </row>
    <row r="2295" spans="11:11" ht="12" customHeight="1">
      <c r="K2295" s="163"/>
    </row>
    <row r="2296" spans="11:11" ht="12" customHeight="1">
      <c r="K2296" s="163"/>
    </row>
    <row r="2297" spans="11:11" ht="12" customHeight="1">
      <c r="K2297" s="163"/>
    </row>
    <row r="2298" spans="11:11" ht="12" customHeight="1">
      <c r="K2298" s="163"/>
    </row>
    <row r="2299" spans="11:11" ht="12" customHeight="1">
      <c r="K2299" s="163"/>
    </row>
    <row r="2300" spans="11:11" ht="12" customHeight="1">
      <c r="K2300" s="163"/>
    </row>
    <row r="2301" spans="11:11" ht="12" customHeight="1">
      <c r="K2301" s="163"/>
    </row>
    <row r="2302" spans="11:11" ht="12" customHeight="1">
      <c r="K2302" s="163"/>
    </row>
    <row r="2303" spans="11:11" ht="12" customHeight="1">
      <c r="K2303" s="163"/>
    </row>
    <row r="2304" spans="11:11" ht="12" customHeight="1">
      <c r="K2304" s="163"/>
    </row>
    <row r="2305" spans="11:11" ht="12" customHeight="1">
      <c r="K2305" s="163"/>
    </row>
    <row r="2306" spans="11:11" ht="12" customHeight="1">
      <c r="K2306" s="163"/>
    </row>
    <row r="2307" spans="11:11" ht="12" customHeight="1">
      <c r="K2307" s="163"/>
    </row>
    <row r="2308" spans="11:11" ht="12" customHeight="1">
      <c r="K2308" s="163"/>
    </row>
    <row r="2309" spans="11:11" ht="12" customHeight="1">
      <c r="K2309" s="163"/>
    </row>
    <row r="2310" spans="11:11" ht="12" customHeight="1">
      <c r="K2310" s="163"/>
    </row>
    <row r="2311" spans="11:11" ht="12" customHeight="1">
      <c r="K2311" s="163"/>
    </row>
    <row r="2312" spans="11:11" ht="12" customHeight="1">
      <c r="K2312" s="163"/>
    </row>
    <row r="2313" spans="11:11" ht="12" customHeight="1">
      <c r="K2313" s="163"/>
    </row>
    <row r="2314" spans="11:11" ht="12" customHeight="1">
      <c r="K2314" s="163"/>
    </row>
    <row r="2315" spans="11:11" ht="12" customHeight="1">
      <c r="K2315" s="163"/>
    </row>
    <row r="2316" spans="11:11" ht="12" customHeight="1">
      <c r="K2316" s="163"/>
    </row>
    <row r="2317" spans="11:11" ht="12" customHeight="1">
      <c r="K2317" s="163"/>
    </row>
    <row r="2318" spans="11:11" ht="12" customHeight="1">
      <c r="K2318" s="163"/>
    </row>
    <row r="2319" spans="11:11" ht="12" customHeight="1">
      <c r="K2319" s="163"/>
    </row>
    <row r="2320" spans="11:11" ht="12" customHeight="1">
      <c r="K2320" s="163"/>
    </row>
    <row r="2321" spans="11:11" ht="12" customHeight="1">
      <c r="K2321" s="163"/>
    </row>
    <row r="2322" spans="11:11" ht="12" customHeight="1">
      <c r="K2322" s="163"/>
    </row>
    <row r="2323" spans="11:11" ht="12" customHeight="1">
      <c r="K2323" s="163"/>
    </row>
    <row r="2324" spans="11:11" ht="12" customHeight="1">
      <c r="K2324" s="163"/>
    </row>
    <row r="2325" spans="11:11" ht="12" customHeight="1">
      <c r="K2325" s="163"/>
    </row>
    <row r="2326" spans="11:11" ht="12" customHeight="1">
      <c r="K2326" s="163"/>
    </row>
    <row r="2327" spans="11:11" ht="12" customHeight="1">
      <c r="K2327" s="163"/>
    </row>
    <row r="2328" spans="11:11" ht="12" customHeight="1">
      <c r="K2328" s="163"/>
    </row>
    <row r="2329" spans="11:11" ht="12" customHeight="1">
      <c r="K2329" s="163"/>
    </row>
    <row r="2330" spans="11:11" ht="12" customHeight="1">
      <c r="K2330" s="163"/>
    </row>
    <row r="2331" spans="11:11" ht="12" customHeight="1">
      <c r="K2331" s="163"/>
    </row>
    <row r="2332" spans="11:11" ht="12" customHeight="1">
      <c r="K2332" s="163"/>
    </row>
    <row r="2333" spans="11:11" ht="12" customHeight="1">
      <c r="K2333" s="163"/>
    </row>
    <row r="2334" spans="11:11" ht="12" customHeight="1">
      <c r="K2334" s="163"/>
    </row>
    <row r="2335" spans="11:11" ht="12" customHeight="1">
      <c r="K2335" s="163"/>
    </row>
    <row r="2336" spans="11:11" ht="12" customHeight="1">
      <c r="K2336" s="163"/>
    </row>
    <row r="2337" spans="11:11" ht="12" customHeight="1">
      <c r="K2337" s="163"/>
    </row>
    <row r="2338" spans="11:11" ht="12" customHeight="1">
      <c r="K2338" s="163"/>
    </row>
    <row r="2339" spans="11:11" ht="12" customHeight="1">
      <c r="K2339" s="163"/>
    </row>
    <row r="2340" spans="11:11" ht="12" customHeight="1">
      <c r="K2340" s="163"/>
    </row>
    <row r="2341" spans="11:11" ht="12" customHeight="1">
      <c r="K2341" s="163"/>
    </row>
  </sheetData>
  <sheetProtection algorithmName="SHA-512" hashValue="WPpvr2OWwg6LAp91/oxelOyGp1h87zPceAChqtPopRHY/e+5ut0qxgHIsGG5lbuBr/WXQAQrHTu7CNX9x45E5A==" saltValue="ZYT+6WqbrzFDLxy1PZlrVw==" spinCount="100000" sheet="1" objects="1" scenarios="1"/>
  <mergeCells count="3">
    <mergeCell ref="D2:F4"/>
    <mergeCell ref="A73:C73"/>
    <mergeCell ref="N74:O74"/>
  </mergeCells>
  <phoneticPr fontId="2" type="noConversion"/>
  <printOptions horizontalCentered="1" verticalCentered="1"/>
  <pageMargins left="0.45" right="0.45" top="0.1" bottom="0.02" header="0.5" footer="0.5"/>
  <pageSetup scale="89" orientation="portrait" horizontalDpi="300" verticalDpi="300"/>
  <headerFooter alignWithMargins="0"/>
  <ignoredErrors>
    <ignoredError sqref="L73:L74 L49" unlockedFormula="1"/>
  </ignoredErrors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3"/>
  <sheetViews>
    <sheetView zoomScaleNormal="100" workbookViewId="0">
      <selection activeCell="I10" sqref="I10"/>
    </sheetView>
  </sheetViews>
  <sheetFormatPr defaultColWidth="8.7109375" defaultRowHeight="12.75"/>
  <cols>
    <col min="1" max="1" width="20.7109375" style="4" customWidth="1"/>
    <col min="2" max="2" width="12.42578125" style="4" customWidth="1"/>
    <col min="3" max="3" width="17.7109375" style="4" customWidth="1"/>
    <col min="4" max="4" width="12.140625" style="4" customWidth="1"/>
    <col min="5" max="5" width="16" style="4" customWidth="1"/>
    <col min="6" max="6" width="10.42578125" style="4" customWidth="1"/>
    <col min="7" max="7" width="10.28515625" style="4" customWidth="1"/>
    <col min="8" max="8" width="9.28515625" style="4" customWidth="1"/>
    <col min="9" max="11" width="8.7109375" style="4"/>
    <col min="12" max="12" width="9.28515625" style="4" bestFit="1" customWidth="1"/>
    <col min="13" max="16384" width="8.7109375" style="4"/>
  </cols>
  <sheetData>
    <row r="1" spans="1:12">
      <c r="D1" s="5"/>
      <c r="E1" s="6"/>
      <c r="F1" s="7"/>
      <c r="L1" s="4" t="s">
        <v>158</v>
      </c>
    </row>
    <row r="2" spans="1:12" ht="12.6" customHeight="1">
      <c r="A2" s="4" t="s">
        <v>20</v>
      </c>
      <c r="B2" s="4" t="s">
        <v>21</v>
      </c>
      <c r="C2" s="4" t="s">
        <v>22</v>
      </c>
      <c r="D2" s="3" t="s">
        <v>12</v>
      </c>
      <c r="E2" s="1"/>
      <c r="F2" s="2"/>
      <c r="L2" s="58">
        <v>25000</v>
      </c>
    </row>
    <row r="3" spans="1:12">
      <c r="D3" s="631" t="s">
        <v>137</v>
      </c>
      <c r="E3" s="632"/>
      <c r="F3" s="633"/>
      <c r="L3" s="58">
        <v>50000</v>
      </c>
    </row>
    <row r="4" spans="1:12">
      <c r="A4" s="4" t="s">
        <v>23</v>
      </c>
      <c r="B4" s="442">
        <v>0.32719999999999999</v>
      </c>
      <c r="C4" s="4" t="s">
        <v>213</v>
      </c>
      <c r="D4" s="8"/>
      <c r="E4" s="1"/>
      <c r="F4" s="2"/>
      <c r="L4" s="58">
        <v>75000</v>
      </c>
    </row>
    <row r="5" spans="1:12">
      <c r="A5" s="4" t="s">
        <v>24</v>
      </c>
      <c r="B5" s="442">
        <v>4.0000000000000001E-3</v>
      </c>
      <c r="C5" s="4" t="s">
        <v>286</v>
      </c>
      <c r="D5" s="634" t="s">
        <v>138</v>
      </c>
      <c r="E5" s="635"/>
      <c r="F5" s="636"/>
      <c r="L5" s="58">
        <v>100000</v>
      </c>
    </row>
    <row r="6" spans="1:12">
      <c r="A6" s="4" t="s">
        <v>25</v>
      </c>
      <c r="B6" s="442">
        <v>8.0600000000000005E-2</v>
      </c>
      <c r="D6" s="637" t="s">
        <v>139</v>
      </c>
      <c r="E6" s="638"/>
      <c r="F6" s="639"/>
      <c r="L6" s="58">
        <v>125000</v>
      </c>
    </row>
    <row r="7" spans="1:12" ht="13.15" customHeight="1" thickBot="1">
      <c r="A7" s="4" t="s">
        <v>26</v>
      </c>
      <c r="B7" s="442">
        <v>8.0600000000000005E-2</v>
      </c>
      <c r="D7" s="640"/>
      <c r="E7" s="641"/>
      <c r="F7" s="642"/>
      <c r="L7" s="58">
        <v>150000</v>
      </c>
    </row>
    <row r="8" spans="1:12">
      <c r="A8" s="4" t="s">
        <v>231</v>
      </c>
      <c r="B8" s="442">
        <v>4.0000000000000001E-3</v>
      </c>
      <c r="E8" s="29" t="s">
        <v>134</v>
      </c>
      <c r="F8" s="29" t="s">
        <v>135</v>
      </c>
      <c r="G8" s="29" t="s">
        <v>136</v>
      </c>
      <c r="I8" s="4" t="s">
        <v>213</v>
      </c>
      <c r="L8" s="58">
        <v>175000</v>
      </c>
    </row>
    <row r="9" spans="1:12">
      <c r="A9" s="4" t="s">
        <v>27</v>
      </c>
      <c r="B9" s="45">
        <v>1955.2</v>
      </c>
      <c r="C9" s="4" t="s">
        <v>146</v>
      </c>
      <c r="E9" s="431">
        <v>725.57</v>
      </c>
      <c r="F9" s="431">
        <v>1230.69</v>
      </c>
      <c r="G9" s="431">
        <v>1501.23</v>
      </c>
      <c r="I9" s="4" t="s">
        <v>290</v>
      </c>
      <c r="L9" s="58">
        <v>200000</v>
      </c>
    </row>
    <row r="10" spans="1:12">
      <c r="A10" s="4" t="s">
        <v>27</v>
      </c>
      <c r="B10" s="45">
        <v>1466.4</v>
      </c>
      <c r="C10" s="4" t="s">
        <v>147</v>
      </c>
      <c r="E10" s="431">
        <v>544.17999999999995</v>
      </c>
      <c r="F10" s="431">
        <v>923.02</v>
      </c>
      <c r="G10" s="431">
        <v>1125.92</v>
      </c>
      <c r="L10" s="58">
        <v>225000</v>
      </c>
    </row>
    <row r="11" spans="1:12">
      <c r="B11" s="4" t="s">
        <v>115</v>
      </c>
      <c r="C11" s="44" t="s">
        <v>120</v>
      </c>
      <c r="D11" s="4" t="s">
        <v>118</v>
      </c>
      <c r="L11" s="58">
        <v>250000</v>
      </c>
    </row>
    <row r="12" spans="1:12" ht="13.5" thickBot="1">
      <c r="A12" s="4" t="s">
        <v>28</v>
      </c>
      <c r="B12" s="443">
        <v>6867</v>
      </c>
      <c r="C12" s="45">
        <f>B12*2</f>
        <v>13734</v>
      </c>
      <c r="D12" s="45">
        <f>F13*F14</f>
        <v>573</v>
      </c>
      <c r="E12" s="14"/>
      <c r="F12" s="46"/>
      <c r="H12" s="30" t="s">
        <v>119</v>
      </c>
    </row>
    <row r="13" spans="1:12" ht="13.5" thickBot="1">
      <c r="A13" s="4" t="s">
        <v>29</v>
      </c>
      <c r="B13" s="45">
        <f>C13/2</f>
        <v>7073.01</v>
      </c>
      <c r="C13" s="45">
        <f t="shared" ref="C13:D16" si="0">C12+(C12*$H$13)</f>
        <v>14146.02</v>
      </c>
      <c r="D13" s="45">
        <f t="shared" si="0"/>
        <v>590.19000000000005</v>
      </c>
      <c r="E13" s="4" t="s">
        <v>116</v>
      </c>
      <c r="F13" s="444">
        <v>573</v>
      </c>
      <c r="H13" s="445">
        <v>0.03</v>
      </c>
    </row>
    <row r="14" spans="1:12">
      <c r="A14" s="4" t="s">
        <v>30</v>
      </c>
      <c r="B14" s="45">
        <f>C14/2</f>
        <v>7285.2003000000004</v>
      </c>
      <c r="C14" s="45">
        <f t="shared" si="0"/>
        <v>14570.400600000001</v>
      </c>
      <c r="D14" s="45">
        <f t="shared" si="0"/>
        <v>607.89570000000003</v>
      </c>
      <c r="E14" s="4" t="s">
        <v>117</v>
      </c>
      <c r="F14" s="444">
        <v>1</v>
      </c>
    </row>
    <row r="15" spans="1:12">
      <c r="A15" s="4" t="s">
        <v>48</v>
      </c>
      <c r="B15" s="45">
        <f>C15/2</f>
        <v>7503.7563090000003</v>
      </c>
      <c r="C15" s="45">
        <f t="shared" si="0"/>
        <v>15007.512618000001</v>
      </c>
      <c r="D15" s="45">
        <f t="shared" si="0"/>
        <v>626.13257099999998</v>
      </c>
    </row>
    <row r="16" spans="1:12">
      <c r="A16" s="4" t="s">
        <v>49</v>
      </c>
      <c r="B16" s="45">
        <f>C16/2</f>
        <v>7728.8689982700007</v>
      </c>
      <c r="C16" s="45">
        <f t="shared" si="0"/>
        <v>15457.737996540001</v>
      </c>
      <c r="D16" s="45">
        <f t="shared" si="0"/>
        <v>644.91654813000002</v>
      </c>
    </row>
    <row r="19" spans="1:7">
      <c r="A19" s="4" t="s">
        <v>31</v>
      </c>
      <c r="B19" s="446">
        <v>7.5</v>
      </c>
    </row>
    <row r="20" spans="1:7">
      <c r="A20" s="4" t="s">
        <v>32</v>
      </c>
      <c r="B20" s="447">
        <v>20</v>
      </c>
    </row>
    <row r="21" spans="1:7">
      <c r="B21" s="448"/>
    </row>
    <row r="22" spans="1:7" ht="13.5" thickBot="1">
      <c r="A22" s="4" t="s">
        <v>33</v>
      </c>
      <c r="B22" s="449">
        <v>0.49</v>
      </c>
      <c r="D22" s="4" t="s">
        <v>123</v>
      </c>
    </row>
    <row r="23" spans="1:7">
      <c r="A23" s="4" t="s">
        <v>34</v>
      </c>
      <c r="B23" s="449">
        <v>0.49</v>
      </c>
      <c r="D23" s="47" t="s">
        <v>126</v>
      </c>
      <c r="E23" s="48" t="s">
        <v>124</v>
      </c>
      <c r="F23" s="49">
        <v>0.49</v>
      </c>
      <c r="G23" s="50" t="s">
        <v>125</v>
      </c>
    </row>
    <row r="24" spans="1:7">
      <c r="A24" s="4" t="s">
        <v>35</v>
      </c>
      <c r="B24" s="449">
        <v>0.49</v>
      </c>
      <c r="D24" s="51"/>
      <c r="F24" s="52">
        <v>0.49</v>
      </c>
      <c r="G24" s="4" t="s">
        <v>127</v>
      </c>
    </row>
    <row r="25" spans="1:7">
      <c r="A25" s="4" t="s">
        <v>111</v>
      </c>
      <c r="B25" s="449">
        <v>0.49</v>
      </c>
      <c r="D25" s="51"/>
      <c r="F25" s="52">
        <v>0.38</v>
      </c>
      <c r="G25" s="4" t="s">
        <v>128</v>
      </c>
    </row>
    <row r="26" spans="1:7" ht="13.5" thickBot="1">
      <c r="A26" s="4" t="s">
        <v>112</v>
      </c>
      <c r="B26" s="449">
        <v>0.49</v>
      </c>
      <c r="D26" s="53" t="s">
        <v>129</v>
      </c>
      <c r="E26" s="54"/>
      <c r="F26" s="55">
        <v>0.26</v>
      </c>
      <c r="G26" s="54" t="s">
        <v>130</v>
      </c>
    </row>
    <row r="27" spans="1:7" ht="13.5" thickBot="1">
      <c r="A27" s="4" t="s">
        <v>152</v>
      </c>
      <c r="B27" s="449">
        <v>0.49</v>
      </c>
      <c r="F27" s="52"/>
    </row>
    <row r="28" spans="1:7">
      <c r="D28" s="47" t="s">
        <v>126</v>
      </c>
      <c r="E28" s="56" t="s">
        <v>131</v>
      </c>
      <c r="F28" s="49">
        <v>0.36</v>
      </c>
      <c r="G28" s="50" t="s">
        <v>130</v>
      </c>
    </row>
    <row r="29" spans="1:7">
      <c r="D29" s="51"/>
      <c r="E29" s="30" t="s">
        <v>132</v>
      </c>
      <c r="F29" s="52"/>
    </row>
    <row r="30" spans="1:7" ht="13.5" thickBot="1">
      <c r="D30" s="53" t="s">
        <v>129</v>
      </c>
      <c r="E30" s="54"/>
      <c r="F30" s="55">
        <v>0.26</v>
      </c>
      <c r="G30" s="54" t="s">
        <v>130</v>
      </c>
    </row>
    <row r="31" spans="1:7" ht="13.5" thickBot="1">
      <c r="F31" s="57"/>
    </row>
    <row r="32" spans="1:7">
      <c r="D32" s="47" t="s">
        <v>126</v>
      </c>
      <c r="E32" s="56" t="s">
        <v>133</v>
      </c>
      <c r="F32" s="49">
        <v>0.495</v>
      </c>
      <c r="G32" s="50" t="s">
        <v>130</v>
      </c>
    </row>
    <row r="33" spans="4:7" ht="13.5" thickBot="1">
      <c r="D33" s="53" t="s">
        <v>129</v>
      </c>
      <c r="E33" s="54"/>
      <c r="F33" s="55">
        <v>0.26</v>
      </c>
      <c r="G33" s="54" t="s">
        <v>130</v>
      </c>
    </row>
  </sheetData>
  <mergeCells count="3">
    <mergeCell ref="D3:F3"/>
    <mergeCell ref="D5:F5"/>
    <mergeCell ref="D6:F7"/>
  </mergeCells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1083"/>
  <sheetViews>
    <sheetView showGridLines="0" showZeros="0" tabSelected="1" zoomScale="90" zoomScaleNormal="90" workbookViewId="0">
      <selection activeCell="D11" sqref="D11"/>
    </sheetView>
  </sheetViews>
  <sheetFormatPr defaultColWidth="10.7109375" defaultRowHeight="12" customHeight="1"/>
  <cols>
    <col min="1" max="1" width="3" style="27" customWidth="1"/>
    <col min="2" max="2" width="2.28515625" style="15" customWidth="1"/>
    <col min="3" max="3" width="1.7109375" style="15" customWidth="1"/>
    <col min="4" max="4" width="20.7109375" style="113" customWidth="1"/>
    <col min="5" max="5" width="2.7109375" style="113" customWidth="1"/>
    <col min="6" max="6" width="12.5703125" style="113" customWidth="1"/>
    <col min="7" max="7" width="13.42578125" style="15" customWidth="1"/>
    <col min="8" max="8" width="8.42578125" style="15" bestFit="1" customWidth="1"/>
    <col min="9" max="9" width="5.140625" style="15" customWidth="1"/>
    <col min="10" max="10" width="5.140625" style="24" customWidth="1"/>
    <col min="11" max="11" width="13.42578125" style="153" customWidth="1"/>
    <col min="12" max="12" width="11.5703125" style="15" customWidth="1"/>
    <col min="13" max="13" width="3.5703125" style="15" customWidth="1"/>
    <col min="14" max="14" width="4.85546875" style="15" customWidth="1"/>
    <col min="15" max="15" width="25.42578125" style="120" customWidth="1"/>
    <col min="16" max="21" width="10.7109375" style="15" customWidth="1"/>
    <col min="22" max="16384" width="10.7109375" style="15"/>
  </cols>
  <sheetData>
    <row r="1" spans="1:26" s="112" customFormat="1" ht="12" customHeight="1">
      <c r="A1" s="656" t="s">
        <v>226</v>
      </c>
      <c r="B1" s="656"/>
      <c r="C1" s="656"/>
      <c r="D1" s="656"/>
      <c r="E1" s="656"/>
      <c r="F1" s="111"/>
      <c r="K1" s="430"/>
      <c r="O1" s="650" t="s">
        <v>12</v>
      </c>
      <c r="P1" s="651"/>
      <c r="Q1" s="652"/>
    </row>
    <row r="2" spans="1:26" ht="12" customHeight="1">
      <c r="A2" s="657"/>
      <c r="B2" s="657"/>
      <c r="C2" s="657"/>
      <c r="D2" s="657"/>
      <c r="E2" s="657"/>
      <c r="G2" s="114"/>
      <c r="K2" s="15"/>
      <c r="O2" s="653"/>
      <c r="P2" s="654"/>
      <c r="Q2" s="655"/>
      <c r="S2" s="429" t="s">
        <v>206</v>
      </c>
    </row>
    <row r="3" spans="1:26" ht="11.25">
      <c r="A3" s="657"/>
      <c r="B3" s="657"/>
      <c r="C3" s="657"/>
      <c r="D3" s="657"/>
      <c r="E3" s="657"/>
      <c r="G3" s="114" t="s">
        <v>148</v>
      </c>
      <c r="K3" s="15"/>
      <c r="O3" s="659" t="s">
        <v>218</v>
      </c>
      <c r="P3" s="660"/>
      <c r="Q3" s="661"/>
      <c r="S3" s="15" t="s">
        <v>255</v>
      </c>
    </row>
    <row r="4" spans="1:26" ht="12" customHeight="1">
      <c r="A4" s="657"/>
      <c r="B4" s="657"/>
      <c r="C4" s="657"/>
      <c r="D4" s="657"/>
      <c r="E4" s="657"/>
      <c r="G4" s="40"/>
      <c r="K4" s="15"/>
      <c r="O4" s="662" t="s">
        <v>219</v>
      </c>
      <c r="P4" s="663"/>
      <c r="Q4" s="664"/>
      <c r="S4" s="15" t="s">
        <v>257</v>
      </c>
    </row>
    <row r="5" spans="1:26" ht="12" customHeight="1">
      <c r="K5" s="27"/>
      <c r="L5" s="153"/>
      <c r="O5" s="665" t="s">
        <v>279</v>
      </c>
      <c r="P5" s="666"/>
      <c r="Q5" s="667"/>
      <c r="S5" s="15" t="s">
        <v>256</v>
      </c>
    </row>
    <row r="6" spans="1:26" ht="12" customHeight="1" thickBot="1">
      <c r="G6" s="114" t="s">
        <v>43</v>
      </c>
      <c r="K6" s="15"/>
      <c r="L6" s="153"/>
      <c r="O6" s="668" t="s">
        <v>224</v>
      </c>
      <c r="P6" s="669"/>
      <c r="Q6" s="670"/>
      <c r="S6" s="15" t="s">
        <v>222</v>
      </c>
    </row>
    <row r="7" spans="1:26" ht="12" customHeight="1" thickBot="1">
      <c r="A7" s="250" t="s">
        <v>50</v>
      </c>
      <c r="B7" s="251"/>
      <c r="C7" s="251"/>
      <c r="D7" s="252"/>
      <c r="E7" s="116"/>
      <c r="F7" s="116"/>
      <c r="G7" s="116"/>
      <c r="H7" s="117"/>
      <c r="I7" s="118"/>
      <c r="J7" s="118"/>
      <c r="K7" s="450" t="s">
        <v>41</v>
      </c>
      <c r="L7" s="427"/>
      <c r="M7" s="114"/>
      <c r="O7" s="647" t="s">
        <v>220</v>
      </c>
      <c r="P7" s="648"/>
      <c r="Q7" s="649"/>
      <c r="S7" s="15" t="s">
        <v>259</v>
      </c>
    </row>
    <row r="8" spans="1:26" ht="12" customHeight="1" thickBot="1">
      <c r="A8" s="9"/>
      <c r="B8" s="10"/>
      <c r="C8" s="10"/>
      <c r="D8" s="31" t="s">
        <v>150</v>
      </c>
      <c r="E8" s="11"/>
      <c r="F8" s="11"/>
      <c r="G8" s="11"/>
      <c r="H8" s="12"/>
      <c r="I8" s="13"/>
      <c r="J8" s="10"/>
      <c r="K8" s="451"/>
      <c r="L8" s="471"/>
      <c r="M8" s="41"/>
      <c r="O8" s="673" t="s">
        <v>221</v>
      </c>
      <c r="P8" s="674"/>
      <c r="Q8" s="675"/>
      <c r="S8" s="15" t="s">
        <v>281</v>
      </c>
    </row>
    <row r="9" spans="1:26" ht="12" customHeight="1" thickBot="1">
      <c r="A9" s="15"/>
      <c r="D9" s="17"/>
      <c r="E9" s="17"/>
      <c r="F9" s="17"/>
      <c r="G9" s="17"/>
      <c r="H9" s="121"/>
      <c r="I9" s="122"/>
      <c r="J9" s="41"/>
      <c r="K9" s="452" t="s">
        <v>52</v>
      </c>
      <c r="L9" s="247"/>
      <c r="M9" s="26"/>
      <c r="O9" s="15"/>
      <c r="S9" s="643" t="s">
        <v>282</v>
      </c>
      <c r="T9" s="643"/>
      <c r="U9" s="643"/>
      <c r="V9" s="643"/>
      <c r="W9" s="643"/>
      <c r="X9" s="643"/>
      <c r="Y9" s="643"/>
      <c r="Z9" s="643"/>
    </row>
    <row r="10" spans="1:26" ht="12" customHeight="1" thickBot="1">
      <c r="A10" s="250" t="s">
        <v>51</v>
      </c>
      <c r="B10" s="251"/>
      <c r="C10" s="251"/>
      <c r="D10" s="253"/>
      <c r="E10" s="254"/>
      <c r="F10" s="252"/>
      <c r="G10" s="17"/>
      <c r="H10" s="18"/>
      <c r="I10" s="18"/>
      <c r="J10" s="15" t="s">
        <v>7</v>
      </c>
      <c r="K10" s="453"/>
      <c r="L10" s="150"/>
    </row>
    <row r="11" spans="1:26" ht="12" customHeight="1" thickBot="1">
      <c r="D11" s="249"/>
      <c r="E11" s="17"/>
      <c r="F11" s="17"/>
      <c r="G11" s="17"/>
      <c r="H11" s="13"/>
      <c r="I11" s="13"/>
      <c r="J11" s="32" t="s">
        <v>40</v>
      </c>
      <c r="K11" s="453"/>
      <c r="L11" s="150"/>
      <c r="O11" s="671" t="s">
        <v>149</v>
      </c>
      <c r="P11" s="672"/>
      <c r="Q11" s="190">
        <f>K78</f>
        <v>0</v>
      </c>
      <c r="T11" s="178"/>
      <c r="U11" s="178"/>
      <c r="V11" s="178"/>
      <c r="W11" s="178"/>
      <c r="X11" s="178"/>
      <c r="Y11" s="178"/>
      <c r="Z11" s="178"/>
    </row>
    <row r="12" spans="1:26" ht="12" customHeight="1" thickBot="1">
      <c r="A12" s="256" t="s">
        <v>53</v>
      </c>
      <c r="B12" s="211"/>
      <c r="C12" s="211"/>
      <c r="D12" s="212"/>
      <c r="E12" s="212"/>
      <c r="F12" s="212"/>
      <c r="G12" s="217"/>
      <c r="H12" s="216"/>
      <c r="I12" s="40" t="s">
        <v>14</v>
      </c>
      <c r="J12" s="124"/>
      <c r="K12" s="454"/>
      <c r="L12" s="472"/>
      <c r="M12" s="41"/>
      <c r="O12" s="114"/>
      <c r="P12" s="176"/>
      <c r="Q12" s="177"/>
      <c r="T12" s="178"/>
      <c r="U12" s="178"/>
      <c r="V12" s="178"/>
      <c r="W12" s="178"/>
      <c r="X12" s="178"/>
      <c r="Y12" s="178"/>
      <c r="Z12" s="178"/>
    </row>
    <row r="13" spans="1:26" ht="12" customHeight="1" thickBot="1">
      <c r="E13" s="26"/>
      <c r="F13" s="26"/>
      <c r="G13" s="26"/>
      <c r="H13" s="126"/>
      <c r="I13" s="127" t="s">
        <v>54</v>
      </c>
      <c r="J13" s="32"/>
      <c r="K13" s="455" t="s">
        <v>55</v>
      </c>
      <c r="L13" s="130" t="s">
        <v>275</v>
      </c>
      <c r="M13" s="40"/>
      <c r="P13" s="114" t="s">
        <v>36</v>
      </c>
      <c r="Q13" s="114" t="s">
        <v>8</v>
      </c>
      <c r="R13" s="178" t="s">
        <v>227</v>
      </c>
      <c r="T13" s="178"/>
      <c r="U13" s="178"/>
      <c r="V13" s="178"/>
      <c r="W13" s="178"/>
      <c r="X13" s="178"/>
      <c r="Y13" s="178"/>
      <c r="Z13" s="178"/>
    </row>
    <row r="14" spans="1:26" ht="12" customHeight="1" thickBot="1">
      <c r="B14" s="10"/>
      <c r="C14" s="10"/>
      <c r="D14" s="255" t="s">
        <v>233</v>
      </c>
      <c r="E14" s="35"/>
      <c r="F14" s="35"/>
      <c r="G14" s="35"/>
      <c r="H14" s="129" t="s">
        <v>56</v>
      </c>
      <c r="I14" s="130" t="s">
        <v>57</v>
      </c>
      <c r="J14" s="130" t="s">
        <v>58</v>
      </c>
      <c r="K14" s="456"/>
      <c r="L14" s="131"/>
      <c r="M14" s="40"/>
      <c r="P14" s="114" t="s">
        <v>59</v>
      </c>
      <c r="Q14" s="114" t="s">
        <v>9</v>
      </c>
      <c r="R14" s="16" t="s">
        <v>114</v>
      </c>
    </row>
    <row r="15" spans="1:26" ht="12" customHeight="1">
      <c r="A15" s="132">
        <v>1</v>
      </c>
      <c r="B15" s="20"/>
      <c r="C15" s="21"/>
      <c r="D15" s="282">
        <f>D11</f>
        <v>0</v>
      </c>
      <c r="E15" s="33"/>
      <c r="F15" s="33"/>
      <c r="G15" s="33"/>
      <c r="H15" s="107"/>
      <c r="I15" s="107"/>
      <c r="J15" s="107"/>
      <c r="K15" s="457">
        <f>(IF(R15&gt;11, (P15*H15),0)+IF(R15&lt;12, (P15*(I15+J15)),0))</f>
        <v>0</v>
      </c>
      <c r="L15" s="568">
        <f>'COST SHARE YR 1'!K15</f>
        <v>0</v>
      </c>
      <c r="M15" s="24"/>
      <c r="N15" s="15" t="s">
        <v>18</v>
      </c>
      <c r="O15" s="154">
        <f>D11</f>
        <v>0</v>
      </c>
      <c r="P15" s="61">
        <f t="shared" ref="P15:P24" si="0">Q15/R15</f>
        <v>0</v>
      </c>
      <c r="Q15" s="106"/>
      <c r="R15" s="133">
        <v>9</v>
      </c>
      <c r="S15" s="178" t="s">
        <v>229</v>
      </c>
    </row>
    <row r="16" spans="1:26" ht="12" customHeight="1">
      <c r="A16" s="132">
        <v>2</v>
      </c>
      <c r="B16" s="20"/>
      <c r="C16" s="21"/>
      <c r="D16" s="109"/>
      <c r="E16" s="33"/>
      <c r="F16" s="33"/>
      <c r="G16" s="33"/>
      <c r="H16" s="107"/>
      <c r="I16" s="182"/>
      <c r="J16" s="107"/>
      <c r="K16" s="457">
        <f>(IF(R16&gt;11, (P16*H16),0)+IF(R16&lt;12, (P16*(I16+J16)),0))</f>
        <v>0</v>
      </c>
      <c r="L16" s="568">
        <f>'COST SHARE YR 1'!K16</f>
        <v>0</v>
      </c>
      <c r="M16" s="24"/>
      <c r="N16" s="15" t="s">
        <v>19</v>
      </c>
      <c r="O16" s="154">
        <f t="shared" ref="O16:O28" si="1">D16</f>
        <v>0</v>
      </c>
      <c r="P16" s="61">
        <f t="shared" si="0"/>
        <v>0</v>
      </c>
      <c r="Q16" s="106"/>
      <c r="R16" s="133">
        <v>9</v>
      </c>
      <c r="S16" s="178" t="s">
        <v>228</v>
      </c>
    </row>
    <row r="17" spans="1:18" ht="12" customHeight="1">
      <c r="A17" s="132">
        <v>3</v>
      </c>
      <c r="B17" s="21"/>
      <c r="C17" s="21"/>
      <c r="D17" s="109"/>
      <c r="E17" s="33"/>
      <c r="F17" s="33"/>
      <c r="G17" s="33"/>
      <c r="H17" s="107"/>
      <c r="I17" s="107"/>
      <c r="J17" s="107"/>
      <c r="K17" s="457">
        <f>(IF(R17&gt;11, (P17*H17),0)+IF(R17&lt;12, (P17*(I17+J17)),0))</f>
        <v>0</v>
      </c>
      <c r="L17" s="568">
        <f>'COST SHARE YR 1'!K17</f>
        <v>0</v>
      </c>
      <c r="M17" s="24"/>
      <c r="N17" s="15" t="s">
        <v>19</v>
      </c>
      <c r="O17" s="154">
        <f t="shared" si="1"/>
        <v>0</v>
      </c>
      <c r="P17" s="61">
        <f t="shared" si="0"/>
        <v>0</v>
      </c>
      <c r="Q17" s="106"/>
      <c r="R17" s="133">
        <v>9</v>
      </c>
    </row>
    <row r="18" spans="1:18" ht="12" customHeight="1">
      <c r="A18" s="132">
        <v>4</v>
      </c>
      <c r="B18" s="21"/>
      <c r="C18" s="21"/>
      <c r="D18" s="109"/>
      <c r="E18" s="33"/>
      <c r="F18" s="33"/>
      <c r="G18" s="34"/>
      <c r="H18" s="107"/>
      <c r="I18" s="107"/>
      <c r="J18" s="107"/>
      <c r="K18" s="457">
        <f>(IF(R18&gt;11, (P18*H18),0)+IF(R18&lt;12, (P18*(I18+J18)),0))</f>
        <v>0</v>
      </c>
      <c r="L18" s="568">
        <f>'COST SHARE YR 1'!K18</f>
        <v>0</v>
      </c>
      <c r="M18" s="24"/>
      <c r="N18" s="15" t="s">
        <v>19</v>
      </c>
      <c r="O18" s="154">
        <f t="shared" si="1"/>
        <v>0</v>
      </c>
      <c r="P18" s="61">
        <f t="shared" si="0"/>
        <v>0</v>
      </c>
      <c r="Q18" s="106"/>
      <c r="R18" s="133">
        <v>9</v>
      </c>
    </row>
    <row r="19" spans="1:18" ht="12" customHeight="1">
      <c r="A19" s="132">
        <v>5</v>
      </c>
      <c r="B19" s="21"/>
      <c r="C19" s="21"/>
      <c r="D19" s="109"/>
      <c r="E19" s="33"/>
      <c r="F19" s="33"/>
      <c r="G19" s="35"/>
      <c r="H19" s="107"/>
      <c r="I19" s="107"/>
      <c r="J19" s="107"/>
      <c r="K19" s="457">
        <f t="shared" ref="K19:K24" si="2">(IF(R19&gt;11, (P19*H19),0)+IF(R19&lt;12, (P19*(I19+J19)),0))</f>
        <v>0</v>
      </c>
      <c r="L19" s="568">
        <f>'COST SHARE YR 1'!K19</f>
        <v>0</v>
      </c>
      <c r="M19" s="24"/>
      <c r="N19" s="15" t="s">
        <v>19</v>
      </c>
      <c r="O19" s="154">
        <f t="shared" si="1"/>
        <v>0</v>
      </c>
      <c r="P19" s="61">
        <f t="shared" si="0"/>
        <v>0</v>
      </c>
      <c r="Q19" s="106"/>
      <c r="R19" s="133">
        <v>9</v>
      </c>
    </row>
    <row r="20" spans="1:18" ht="12" customHeight="1">
      <c r="A20" s="132">
        <v>6</v>
      </c>
      <c r="B20" s="21"/>
      <c r="C20" s="21"/>
      <c r="D20" s="109"/>
      <c r="E20" s="33"/>
      <c r="F20" s="33"/>
      <c r="G20" s="35"/>
      <c r="H20" s="107"/>
      <c r="I20" s="107"/>
      <c r="J20" s="107"/>
      <c r="K20" s="457">
        <f t="shared" si="2"/>
        <v>0</v>
      </c>
      <c r="L20" s="568">
        <f>'COST SHARE YR 1'!K20</f>
        <v>0</v>
      </c>
      <c r="M20" s="24"/>
      <c r="N20" s="15" t="s">
        <v>19</v>
      </c>
      <c r="O20" s="154">
        <f t="shared" si="1"/>
        <v>0</v>
      </c>
      <c r="P20" s="61">
        <f t="shared" si="0"/>
        <v>0</v>
      </c>
      <c r="Q20" s="106"/>
      <c r="R20" s="133">
        <v>9</v>
      </c>
    </row>
    <row r="21" spans="1:18" ht="12" customHeight="1">
      <c r="A21" s="132">
        <v>7</v>
      </c>
      <c r="B21" s="21"/>
      <c r="C21" s="21"/>
      <c r="D21" s="109"/>
      <c r="E21" s="33"/>
      <c r="F21" s="33"/>
      <c r="G21" s="35"/>
      <c r="H21" s="107"/>
      <c r="I21" s="107"/>
      <c r="J21" s="107"/>
      <c r="K21" s="457">
        <f t="shared" si="2"/>
        <v>0</v>
      </c>
      <c r="L21" s="568">
        <f>'COST SHARE YR 1'!K21</f>
        <v>0</v>
      </c>
      <c r="M21" s="24"/>
      <c r="N21" s="15" t="s">
        <v>19</v>
      </c>
      <c r="O21" s="154">
        <f t="shared" si="1"/>
        <v>0</v>
      </c>
      <c r="P21" s="61">
        <f t="shared" si="0"/>
        <v>0</v>
      </c>
      <c r="Q21" s="106"/>
      <c r="R21" s="133">
        <v>9</v>
      </c>
    </row>
    <row r="22" spans="1:18" ht="12" customHeight="1">
      <c r="A22" s="132">
        <v>8</v>
      </c>
      <c r="B22" s="21"/>
      <c r="C22" s="21"/>
      <c r="D22" s="109"/>
      <c r="E22" s="33"/>
      <c r="F22" s="33"/>
      <c r="G22" s="35"/>
      <c r="H22" s="107"/>
      <c r="I22" s="107"/>
      <c r="J22" s="107"/>
      <c r="K22" s="457">
        <f t="shared" si="2"/>
        <v>0</v>
      </c>
      <c r="L22" s="568">
        <f>'COST SHARE YR 1'!K22</f>
        <v>0</v>
      </c>
      <c r="M22" s="24"/>
      <c r="N22" s="15" t="s">
        <v>19</v>
      </c>
      <c r="O22" s="154">
        <f t="shared" si="1"/>
        <v>0</v>
      </c>
      <c r="P22" s="61">
        <f t="shared" si="0"/>
        <v>0</v>
      </c>
      <c r="Q22" s="106"/>
      <c r="R22" s="133">
        <v>9</v>
      </c>
    </row>
    <row r="23" spans="1:18" ht="12" customHeight="1">
      <c r="A23" s="132">
        <v>9</v>
      </c>
      <c r="B23" s="21"/>
      <c r="C23" s="21"/>
      <c r="D23" s="109"/>
      <c r="E23" s="33"/>
      <c r="F23" s="33"/>
      <c r="G23" s="35"/>
      <c r="H23" s="107"/>
      <c r="I23" s="107"/>
      <c r="J23" s="107"/>
      <c r="K23" s="457">
        <f t="shared" si="2"/>
        <v>0</v>
      </c>
      <c r="L23" s="568">
        <f>'COST SHARE YR 1'!K23</f>
        <v>0</v>
      </c>
      <c r="M23" s="24"/>
      <c r="N23" s="15" t="s">
        <v>19</v>
      </c>
      <c r="O23" s="154">
        <f t="shared" si="1"/>
        <v>0</v>
      </c>
      <c r="P23" s="61">
        <f t="shared" si="0"/>
        <v>0</v>
      </c>
      <c r="Q23" s="106"/>
      <c r="R23" s="133">
        <v>9</v>
      </c>
    </row>
    <row r="24" spans="1:18" ht="12" customHeight="1">
      <c r="A24" s="132">
        <v>10</v>
      </c>
      <c r="B24" s="21"/>
      <c r="C24" s="21"/>
      <c r="D24" s="109"/>
      <c r="E24" s="33"/>
      <c r="F24" s="33"/>
      <c r="G24" s="35"/>
      <c r="H24" s="107"/>
      <c r="I24" s="107"/>
      <c r="J24" s="107"/>
      <c r="K24" s="457">
        <f t="shared" si="2"/>
        <v>0</v>
      </c>
      <c r="L24" s="568">
        <f>'COST SHARE YR 1'!K24</f>
        <v>0</v>
      </c>
      <c r="M24" s="24"/>
      <c r="N24" s="15" t="s">
        <v>19</v>
      </c>
      <c r="O24" s="154">
        <f t="shared" si="1"/>
        <v>0</v>
      </c>
      <c r="P24" s="61">
        <f t="shared" si="0"/>
        <v>0</v>
      </c>
      <c r="Q24" s="106"/>
      <c r="R24" s="133">
        <v>9</v>
      </c>
    </row>
    <row r="25" spans="1:18" ht="12" customHeight="1">
      <c r="A25" s="132"/>
      <c r="B25" s="21"/>
      <c r="C25" s="21"/>
      <c r="D25" s="109" t="s">
        <v>263</v>
      </c>
      <c r="E25" s="33"/>
      <c r="F25" s="33"/>
      <c r="G25" s="35"/>
      <c r="H25" s="107"/>
      <c r="I25" s="197"/>
      <c r="J25" s="197"/>
      <c r="K25" s="457">
        <f>((H25)*P25)</f>
        <v>0</v>
      </c>
      <c r="L25" s="568">
        <f>'COST SHARE YR 1'!K25</f>
        <v>0</v>
      </c>
      <c r="M25" s="24"/>
      <c r="O25" s="154" t="str">
        <f t="shared" si="1"/>
        <v>Postdoc</v>
      </c>
      <c r="P25" s="61">
        <f t="shared" ref="P25:P32" si="3">Q25/12</f>
        <v>0</v>
      </c>
      <c r="Q25" s="106"/>
    </row>
    <row r="26" spans="1:18" ht="12" customHeight="1">
      <c r="A26" s="132"/>
      <c r="B26" s="21"/>
      <c r="C26" s="21"/>
      <c r="D26" s="109" t="s">
        <v>263</v>
      </c>
      <c r="E26" s="33"/>
      <c r="F26" s="33"/>
      <c r="G26" s="36"/>
      <c r="H26" s="107"/>
      <c r="I26" s="197"/>
      <c r="J26" s="197"/>
      <c r="K26" s="457">
        <f>((H26)*P26)</f>
        <v>0</v>
      </c>
      <c r="L26" s="568">
        <f>'COST SHARE YR 1'!K26</f>
        <v>0</v>
      </c>
      <c r="M26" s="24"/>
      <c r="O26" s="154" t="str">
        <f t="shared" si="1"/>
        <v>Postdoc</v>
      </c>
      <c r="P26" s="61">
        <f t="shared" si="3"/>
        <v>0</v>
      </c>
      <c r="Q26" s="106"/>
      <c r="R26" s="134"/>
    </row>
    <row r="27" spans="1:18" ht="12" customHeight="1">
      <c r="A27" s="132"/>
      <c r="B27" s="21"/>
      <c r="C27" s="21"/>
      <c r="D27" s="109" t="s">
        <v>263</v>
      </c>
      <c r="E27" s="33"/>
      <c r="F27" s="33"/>
      <c r="G27" s="35"/>
      <c r="H27" s="107"/>
      <c r="I27" s="197"/>
      <c r="J27" s="197"/>
      <c r="K27" s="457">
        <f>((H27)*P27)</f>
        <v>0</v>
      </c>
      <c r="L27" s="568">
        <f>'COST SHARE YR 1'!K27</f>
        <v>0</v>
      </c>
      <c r="M27" s="24"/>
      <c r="O27" s="154" t="str">
        <f t="shared" si="1"/>
        <v>Postdoc</v>
      </c>
      <c r="P27" s="61">
        <f>Q27/12</f>
        <v>0</v>
      </c>
      <c r="Q27" s="106"/>
      <c r="R27" s="134"/>
    </row>
    <row r="28" spans="1:18" ht="12" customHeight="1" thickBot="1">
      <c r="A28" s="132"/>
      <c r="B28" s="21"/>
      <c r="C28" s="21"/>
      <c r="D28" s="249" t="s">
        <v>263</v>
      </c>
      <c r="E28" s="33"/>
      <c r="F28" s="33"/>
      <c r="G28" s="26"/>
      <c r="H28" s="232"/>
      <c r="I28" s="233"/>
      <c r="J28" s="233"/>
      <c r="K28" s="458">
        <f>((H28)*P28)</f>
        <v>0</v>
      </c>
      <c r="L28" s="616">
        <f>'COST SHARE YR 1'!K28</f>
        <v>0</v>
      </c>
      <c r="M28" s="24"/>
      <c r="O28" s="154" t="str">
        <f t="shared" si="1"/>
        <v>Postdoc</v>
      </c>
      <c r="P28" s="61">
        <f>Q28/12</f>
        <v>0</v>
      </c>
      <c r="Q28" s="106"/>
      <c r="R28" s="134"/>
    </row>
    <row r="29" spans="1:18" ht="12" customHeight="1" thickBot="1">
      <c r="A29" s="181"/>
      <c r="B29" s="38"/>
      <c r="C29" s="38"/>
      <c r="D29" s="297" t="s">
        <v>232</v>
      </c>
      <c r="E29" s="571"/>
      <c r="F29" s="572"/>
      <c r="G29" s="36"/>
      <c r="H29" s="239">
        <f>SUM(H15:H28)</f>
        <v>0</v>
      </c>
      <c r="I29" s="240">
        <f>SUM(I15:I28)</f>
        <v>0</v>
      </c>
      <c r="J29" s="240">
        <f>SUM(J15:J28)</f>
        <v>0</v>
      </c>
      <c r="K29" s="459">
        <f>SUM(K15:K28)</f>
        <v>0</v>
      </c>
      <c r="L29" s="492">
        <f>'COST SHARE YR 1'!K29</f>
        <v>0</v>
      </c>
      <c r="M29" s="24"/>
      <c r="O29" s="120" t="s">
        <v>6</v>
      </c>
      <c r="P29" s="61">
        <f t="shared" si="3"/>
        <v>0</v>
      </c>
      <c r="Q29" s="106"/>
      <c r="R29" s="134"/>
    </row>
    <row r="30" spans="1:18" ht="12" customHeight="1" thickBot="1">
      <c r="A30" s="180"/>
      <c r="B30" s="17"/>
      <c r="C30" s="40"/>
      <c r="E30" s="26"/>
      <c r="F30" s="26"/>
      <c r="G30" s="26"/>
      <c r="H30" s="153"/>
      <c r="I30" s="153"/>
      <c r="J30" s="241"/>
      <c r="K30" s="27"/>
      <c r="L30" s="540"/>
      <c r="M30" s="24"/>
      <c r="O30" s="120" t="s">
        <v>6</v>
      </c>
      <c r="P30" s="61">
        <f t="shared" si="3"/>
        <v>0</v>
      </c>
      <c r="Q30" s="106"/>
      <c r="R30" s="134"/>
    </row>
    <row r="31" spans="1:18" ht="12" customHeight="1" thickBot="1">
      <c r="A31" s="262" t="s">
        <v>61</v>
      </c>
      <c r="B31" s="256" t="s">
        <v>242</v>
      </c>
      <c r="C31" s="257"/>
      <c r="D31" s="258"/>
      <c r="E31" s="258"/>
      <c r="F31" s="258"/>
      <c r="G31" s="258"/>
      <c r="H31" s="242"/>
      <c r="I31" s="242"/>
      <c r="J31" s="242"/>
      <c r="K31" s="242"/>
      <c r="L31" s="475"/>
      <c r="M31" s="24"/>
      <c r="O31" s="120" t="s">
        <v>236</v>
      </c>
      <c r="P31" s="61">
        <f t="shared" si="3"/>
        <v>0</v>
      </c>
      <c r="Q31" s="106"/>
      <c r="R31" s="134"/>
    </row>
    <row r="32" spans="1:18" ht="12" customHeight="1">
      <c r="A32" s="180">
        <v>1</v>
      </c>
      <c r="B32" s="548"/>
      <c r="D32" s="35" t="s">
        <v>234</v>
      </c>
      <c r="E32" s="26"/>
      <c r="F32" s="26"/>
      <c r="G32" s="26"/>
      <c r="H32" s="107"/>
      <c r="I32" s="224"/>
      <c r="J32" s="224"/>
      <c r="K32" s="460">
        <f>(P29*H32)*B32</f>
        <v>0</v>
      </c>
      <c r="L32" s="617">
        <f>'COST SHARE YR 1'!K32</f>
        <v>0</v>
      </c>
      <c r="M32" s="24"/>
      <c r="O32" s="120" t="s">
        <v>16</v>
      </c>
      <c r="P32" s="61">
        <f t="shared" si="3"/>
        <v>0</v>
      </c>
      <c r="Q32" s="106"/>
      <c r="R32" s="134"/>
    </row>
    <row r="33" spans="1:16" ht="12" customHeight="1">
      <c r="A33" s="132">
        <v>2</v>
      </c>
      <c r="B33" s="551"/>
      <c r="C33" s="21"/>
      <c r="D33" s="36" t="s">
        <v>234</v>
      </c>
      <c r="E33" s="33"/>
      <c r="F33" s="118"/>
      <c r="G33" s="118"/>
      <c r="H33" s="107"/>
      <c r="I33" s="197"/>
      <c r="J33" s="197"/>
      <c r="K33" s="457">
        <f>(P30*H33)*B33</f>
        <v>0</v>
      </c>
      <c r="L33" s="617">
        <f>'COST SHARE YR 1'!K33</f>
        <v>0</v>
      </c>
      <c r="M33" s="24"/>
    </row>
    <row r="34" spans="1:16" ht="12" customHeight="1">
      <c r="A34" s="132">
        <v>3</v>
      </c>
      <c r="B34" s="547"/>
      <c r="C34" s="21"/>
      <c r="D34" s="33" t="s">
        <v>238</v>
      </c>
      <c r="E34" s="33"/>
      <c r="F34" s="185">
        <f>Q31/12</f>
        <v>0</v>
      </c>
      <c r="G34" s="137" t="s">
        <v>10</v>
      </c>
      <c r="H34" s="107"/>
      <c r="I34" s="203"/>
      <c r="J34" s="203"/>
      <c r="K34" s="457">
        <f>B34*F34*H34</f>
        <v>0</v>
      </c>
      <c r="L34" s="617">
        <f>'COST SHARE YR 1'!K34</f>
        <v>0</v>
      </c>
      <c r="M34" s="24"/>
    </row>
    <row r="35" spans="1:16" ht="12" customHeight="1">
      <c r="A35" s="132">
        <v>4</v>
      </c>
      <c r="B35" s="186"/>
      <c r="C35" s="38"/>
      <c r="D35" s="36" t="s">
        <v>237</v>
      </c>
      <c r="E35" s="36"/>
      <c r="F35" s="189"/>
      <c r="G35" s="34"/>
      <c r="H35" s="133"/>
      <c r="I35" s="184" t="s">
        <v>37</v>
      </c>
      <c r="J35" s="184"/>
      <c r="K35" s="457">
        <f>B35*(Rates!B19*Rates!B20)*H35</f>
        <v>0</v>
      </c>
      <c r="L35" s="617">
        <f>'COST SHARE YR 1'!K35</f>
        <v>0</v>
      </c>
      <c r="M35" s="24"/>
      <c r="O35" s="24"/>
      <c r="P35" s="25" t="s">
        <v>65</v>
      </c>
    </row>
    <row r="36" spans="1:16" ht="12" customHeight="1">
      <c r="A36" s="142"/>
      <c r="B36" s="186"/>
      <c r="C36" s="38"/>
      <c r="D36" s="36" t="s">
        <v>254</v>
      </c>
      <c r="E36" s="187"/>
      <c r="F36" s="187"/>
      <c r="G36" s="188"/>
      <c r="H36" s="133"/>
      <c r="I36" s="184" t="s">
        <v>37</v>
      </c>
      <c r="J36" s="184"/>
      <c r="K36" s="457">
        <f>B36*(Rates!B19*Rates!B20)*H36</f>
        <v>0</v>
      </c>
      <c r="L36" s="617">
        <f>'COST SHARE YR 1'!K36</f>
        <v>0</v>
      </c>
      <c r="M36" s="24"/>
      <c r="N36" s="15" t="s">
        <v>18</v>
      </c>
      <c r="O36" s="154">
        <f>D11</f>
        <v>0</v>
      </c>
      <c r="P36" s="59">
        <f>IF(R15&gt;11, (H15*Rates!B10+P15*H15*Rates!B4), ((I15*P15)*Rates!B4)+(I15*Rates!B9)+((J15*P15)*Rates!B4))</f>
        <v>0</v>
      </c>
    </row>
    <row r="37" spans="1:16" ht="12" customHeight="1" thickBot="1">
      <c r="A37" s="132">
        <v>5</v>
      </c>
      <c r="B37" s="550"/>
      <c r="D37" s="26" t="s">
        <v>239</v>
      </c>
      <c r="E37" s="26"/>
      <c r="F37" s="26"/>
      <c r="G37" s="26"/>
      <c r="H37" s="107"/>
      <c r="I37" s="138" t="s">
        <v>17</v>
      </c>
      <c r="J37" s="138"/>
      <c r="K37" s="461">
        <f>Q32/12*B37*H37</f>
        <v>0</v>
      </c>
      <c r="L37" s="618">
        <f>'COST SHARE YR 1'!K37</f>
        <v>0</v>
      </c>
      <c r="M37" s="24"/>
      <c r="N37" s="15" t="s">
        <v>19</v>
      </c>
      <c r="O37" s="154">
        <f t="shared" ref="O37:O45" si="4">D16</f>
        <v>0</v>
      </c>
      <c r="P37" s="59">
        <f>IF(R16&gt;11, (H16*Rates!B10+P16*H16*Rates!B4), ((I16*P16)*Rates!B4)+(I16*Rates!B9)+((J16*P16)*Rates!B4))</f>
        <v>0</v>
      </c>
    </row>
    <row r="38" spans="1:16" ht="12" customHeight="1" thickBot="1">
      <c r="A38" s="135"/>
      <c r="B38" s="26"/>
      <c r="C38" s="21"/>
      <c r="D38" s="574" t="s">
        <v>74</v>
      </c>
      <c r="E38" s="571"/>
      <c r="F38" s="572"/>
      <c r="G38" s="33"/>
      <c r="H38" s="139"/>
      <c r="I38" s="140"/>
      <c r="J38" s="21"/>
      <c r="K38" s="462">
        <f>SUM(K29:K37)</f>
        <v>0</v>
      </c>
      <c r="L38" s="619">
        <f>'COST SHARE YR 1'!K38</f>
        <v>0</v>
      </c>
      <c r="M38" s="541"/>
      <c r="N38" s="15" t="s">
        <v>19</v>
      </c>
      <c r="O38" s="154">
        <f t="shared" si="4"/>
        <v>0</v>
      </c>
      <c r="P38" s="59">
        <f>IF(R17&gt;11, (H17*Rates!B10+P17*H17*Rates!B4), ((I17*P17)*Rates!B4)+(I17*Rates!B9)+((J17*P17)*Rates!B4))</f>
        <v>0</v>
      </c>
    </row>
    <row r="39" spans="1:16" ht="12" customHeight="1" thickBot="1">
      <c r="A39" s="271" t="s">
        <v>75</v>
      </c>
      <c r="B39" s="267" t="s">
        <v>235</v>
      </c>
      <c r="C39" s="267"/>
      <c r="D39" s="575"/>
      <c r="E39" s="17"/>
      <c r="F39" s="573"/>
      <c r="G39" s="141"/>
      <c r="H39" s="21"/>
      <c r="I39" s="140"/>
      <c r="J39" s="21"/>
      <c r="K39" s="461">
        <f>P56</f>
        <v>0</v>
      </c>
      <c r="L39" s="620">
        <f>'COST SHARE YR 1'!K39</f>
        <v>0</v>
      </c>
      <c r="M39" s="24"/>
      <c r="N39" s="15" t="s">
        <v>19</v>
      </c>
      <c r="O39" s="154">
        <f t="shared" si="4"/>
        <v>0</v>
      </c>
      <c r="P39" s="59">
        <f>IF(R18&gt;11, (H18*Rates!B10+P18*H18*Rates!B4), ((I18*P18)*Rates!B4)+(I18*Rates!B9)+((J18*P18)*Rates!B4))</f>
        <v>0</v>
      </c>
    </row>
    <row r="40" spans="1:16" ht="12" customHeight="1" thickBot="1">
      <c r="D40" s="577" t="s">
        <v>77</v>
      </c>
      <c r="E40" s="578"/>
      <c r="F40" s="579"/>
      <c r="G40" s="579"/>
      <c r="H40" s="582"/>
      <c r="I40" s="583"/>
      <c r="J40" s="21"/>
      <c r="K40" s="462">
        <f>SUM(K38:K39)</f>
        <v>0</v>
      </c>
      <c r="L40" s="621">
        <f>'COST SHARE YR 1'!K40</f>
        <v>0</v>
      </c>
      <c r="M40" s="541"/>
      <c r="N40" s="15" t="s">
        <v>19</v>
      </c>
      <c r="O40" s="154">
        <f t="shared" si="4"/>
        <v>0</v>
      </c>
      <c r="P40" s="59">
        <f>IF(R19&gt;11, (H19*Rates!B10+P19*H19*Rates!B4), ((I19*P19)*Rates!B4)+(I19*Rates!B9)+((J19*P19)*Rates!B4))</f>
        <v>0</v>
      </c>
    </row>
    <row r="41" spans="1:16" ht="12" customHeight="1" thickBot="1">
      <c r="A41" s="266" t="s">
        <v>78</v>
      </c>
      <c r="B41" s="267" t="s">
        <v>79</v>
      </c>
      <c r="C41" s="267"/>
      <c r="D41" s="576"/>
      <c r="E41" s="576"/>
      <c r="F41" s="576"/>
      <c r="G41" s="576"/>
      <c r="H41" s="584"/>
      <c r="I41" s="585"/>
      <c r="J41" s="542"/>
      <c r="K41" s="581"/>
      <c r="L41" s="539"/>
      <c r="M41" s="24"/>
      <c r="N41" s="15" t="s">
        <v>19</v>
      </c>
      <c r="O41" s="154">
        <f t="shared" si="4"/>
        <v>0</v>
      </c>
      <c r="P41" s="59">
        <f>IF(R20&gt;11, (H20*Rates!B10+P20*H20*Rates!B4), ((I20*P20)*Rates!B4)+(I20*Rates!B9)+((J20*P20)*Rates!B4))</f>
        <v>0</v>
      </c>
    </row>
    <row r="42" spans="1:16" ht="12" customHeight="1">
      <c r="D42" s="17" t="s">
        <v>4</v>
      </c>
      <c r="E42" s="17"/>
      <c r="F42" s="17"/>
      <c r="G42" s="17" t="s">
        <v>5</v>
      </c>
      <c r="I42" s="18"/>
      <c r="J42" s="15"/>
      <c r="K42" s="463"/>
      <c r="L42" s="136"/>
      <c r="M42" s="24"/>
      <c r="N42" s="15" t="s">
        <v>19</v>
      </c>
      <c r="O42" s="154">
        <f t="shared" si="4"/>
        <v>0</v>
      </c>
      <c r="P42" s="59">
        <f>IF(R21&gt;11, (H21*Rates!B10+P21*H21*Rates!B4), ((I21*P21)*Rates!B4)+(I21*Rates!B9)+((J21*P21)*Rates!B4))</f>
        <v>0</v>
      </c>
    </row>
    <row r="43" spans="1:16" ht="12" customHeight="1">
      <c r="D43" s="133"/>
      <c r="E43" s="17"/>
      <c r="F43" s="15"/>
      <c r="G43" s="106"/>
      <c r="H43" s="37" t="s">
        <v>3</v>
      </c>
      <c r="I43" s="18"/>
      <c r="J43" s="15"/>
      <c r="K43" s="463"/>
      <c r="L43" s="136"/>
      <c r="M43" s="24"/>
      <c r="N43" s="15" t="s">
        <v>19</v>
      </c>
      <c r="O43" s="154">
        <f t="shared" si="4"/>
        <v>0</v>
      </c>
      <c r="P43" s="59">
        <f>IF(R22&gt;11, (H22*Rates!B10+P22*H22*Rates!B4), ((I22*P22)*Rates!B4)+(I22*Rates!B9)+((J22*P22)*Rates!B4))</f>
        <v>0</v>
      </c>
    </row>
    <row r="44" spans="1:16" ht="12" customHeight="1">
      <c r="D44" s="133"/>
      <c r="E44" s="26"/>
      <c r="F44" s="26"/>
      <c r="G44" s="106"/>
      <c r="H44" s="17"/>
      <c r="I44" s="17"/>
      <c r="J44" s="17"/>
      <c r="K44" s="463"/>
      <c r="L44" s="136"/>
      <c r="M44" s="24"/>
      <c r="N44" s="15" t="s">
        <v>19</v>
      </c>
      <c r="O44" s="154">
        <f t="shared" si="4"/>
        <v>0</v>
      </c>
      <c r="P44" s="59">
        <f>IF(R23&gt;11, (H23*Rates!B10+P23*H23*Rates!B4), ((I23*P23)*Rates!B4)+(I23*Rates!B9)+((J23*P23)*Rates!B4))</f>
        <v>0</v>
      </c>
    </row>
    <row r="45" spans="1:16" ht="12" customHeight="1">
      <c r="D45" s="133"/>
      <c r="E45" s="26"/>
      <c r="F45" s="26"/>
      <c r="G45" s="106"/>
      <c r="H45" s="17"/>
      <c r="I45" s="17"/>
      <c r="J45" s="17"/>
      <c r="K45" s="463"/>
      <c r="L45" s="136"/>
      <c r="M45" s="24"/>
      <c r="N45" s="15" t="s">
        <v>19</v>
      </c>
      <c r="O45" s="154">
        <f t="shared" si="4"/>
        <v>0</v>
      </c>
      <c r="P45" s="59">
        <f>IF(R24&gt;11, (H24*Rates!B10+P24*H24*Rates!B4), ((I24*P24)*Rates!B4)+(I24*Rates!B9)+((J24*P24)*Rates!B4))</f>
        <v>0</v>
      </c>
    </row>
    <row r="46" spans="1:16" ht="12" customHeight="1" thickBot="1">
      <c r="D46" s="133"/>
      <c r="E46" s="17"/>
      <c r="F46" s="17"/>
      <c r="G46" s="106"/>
      <c r="H46" s="17"/>
      <c r="I46" s="17"/>
      <c r="J46" s="17"/>
      <c r="K46" s="463"/>
      <c r="L46" s="477"/>
      <c r="M46" s="24"/>
      <c r="O46" s="154" t="str">
        <f>O25</f>
        <v>Postdoc</v>
      </c>
      <c r="P46" s="59">
        <f>(P25*H25)*Rates!B4+(H25*Rates!B10)</f>
        <v>0</v>
      </c>
    </row>
    <row r="47" spans="1:16" ht="12" customHeight="1" thickBot="1">
      <c r="B47" s="37" t="s">
        <v>80</v>
      </c>
      <c r="D47" s="17"/>
      <c r="E47" s="19"/>
      <c r="F47" s="19"/>
      <c r="G47" s="144"/>
      <c r="H47" s="19"/>
      <c r="I47" s="19"/>
      <c r="J47" s="19"/>
      <c r="K47" s="464">
        <f>G43+G44+G45+G46</f>
        <v>0</v>
      </c>
      <c r="L47" s="492">
        <f>'COST SHARE YR 1'!K47</f>
        <v>0</v>
      </c>
      <c r="M47" s="24"/>
      <c r="O47" s="154" t="str">
        <f>O26</f>
        <v>Postdoc</v>
      </c>
      <c r="P47" s="59">
        <f>(P26*H26)*Rates!B4+(H26*Rates!B10)</f>
        <v>0</v>
      </c>
    </row>
    <row r="48" spans="1:16" ht="12" customHeight="1" thickBot="1">
      <c r="A48" s="266" t="s">
        <v>81</v>
      </c>
      <c r="B48" s="267" t="s">
        <v>82</v>
      </c>
      <c r="C48" s="267"/>
      <c r="D48" s="268"/>
      <c r="E48" s="36"/>
      <c r="F48" s="36" t="s">
        <v>83</v>
      </c>
      <c r="G48" s="143"/>
      <c r="H48" s="143"/>
      <c r="I48" s="10"/>
      <c r="J48" s="38"/>
      <c r="K48" s="465"/>
      <c r="L48" s="622">
        <f>'COST SHARE YR 1'!K48</f>
        <v>0</v>
      </c>
      <c r="M48" s="24"/>
      <c r="O48" s="154" t="str">
        <f>O27</f>
        <v>Postdoc</v>
      </c>
      <c r="P48" s="59">
        <f>(P27*H27)*Rates!B4+(H27*Rates!B10)</f>
        <v>0</v>
      </c>
    </row>
    <row r="49" spans="1:21" ht="12" customHeight="1" thickBot="1">
      <c r="D49" s="26"/>
      <c r="E49" s="26"/>
      <c r="F49" s="35" t="s">
        <v>84</v>
      </c>
      <c r="G49" s="35"/>
      <c r="H49" s="19"/>
      <c r="I49" s="19"/>
      <c r="J49" s="19"/>
      <c r="K49" s="465"/>
      <c r="L49" s="618">
        <f>'COST SHARE YR 1'!K49</f>
        <v>0</v>
      </c>
      <c r="M49" s="24"/>
      <c r="O49" s="154" t="str">
        <f>O28</f>
        <v>Postdoc</v>
      </c>
      <c r="P49" s="59">
        <f>(P28*H28)*Rates!B4+(H28*Rates!B10)</f>
        <v>0</v>
      </c>
    </row>
    <row r="50" spans="1:21" ht="12" customHeight="1" thickBot="1">
      <c r="D50" s="26"/>
      <c r="E50" s="26"/>
      <c r="F50" s="26"/>
      <c r="G50" s="26"/>
      <c r="H50" s="17"/>
      <c r="I50" s="17"/>
      <c r="J50" s="17"/>
      <c r="K50" s="466"/>
      <c r="L50" s="544"/>
      <c r="M50" s="24"/>
      <c r="O50" s="120" t="s">
        <v>6</v>
      </c>
      <c r="P50" s="59">
        <f>(K32*Rates!B4)+(H32*Rates!B10)*B32</f>
        <v>0</v>
      </c>
    </row>
    <row r="51" spans="1:21" ht="12" customHeight="1" thickBot="1">
      <c r="B51" s="37" t="s">
        <v>85</v>
      </c>
      <c r="D51" s="26"/>
      <c r="E51" s="26"/>
      <c r="F51" s="10"/>
      <c r="G51" s="35"/>
      <c r="H51" s="10"/>
      <c r="I51" s="19"/>
      <c r="J51" s="19"/>
      <c r="K51" s="464">
        <f>SUM(K48:K49)</f>
        <v>0</v>
      </c>
      <c r="L51" s="492">
        <f>'COST SHARE YR 1'!K51</f>
        <v>0</v>
      </c>
      <c r="M51" s="24"/>
      <c r="O51" s="120" t="s">
        <v>6</v>
      </c>
      <c r="P51" s="59">
        <f>(K33*Rates!B4)+(H33*Rates!B10)*B33</f>
        <v>0</v>
      </c>
    </row>
    <row r="52" spans="1:21" ht="12" customHeight="1" thickBot="1">
      <c r="A52" s="266" t="s">
        <v>86</v>
      </c>
      <c r="B52" s="267" t="s">
        <v>87</v>
      </c>
      <c r="C52" s="267"/>
      <c r="D52" s="586"/>
      <c r="E52" s="252"/>
      <c r="F52" s="17"/>
      <c r="G52" s="17"/>
      <c r="H52" s="17"/>
      <c r="I52" s="17"/>
      <c r="J52" s="17"/>
      <c r="K52" s="463"/>
      <c r="L52" s="479"/>
      <c r="M52" s="24"/>
      <c r="O52" s="120" t="s">
        <v>236</v>
      </c>
      <c r="P52" s="59">
        <f>(K34*Rates!B5)</f>
        <v>0</v>
      </c>
    </row>
    <row r="53" spans="1:21" ht="12" customHeight="1">
      <c r="B53" s="146">
        <v>1</v>
      </c>
      <c r="C53" s="15" t="s">
        <v>88</v>
      </c>
      <c r="D53" s="17"/>
      <c r="E53" s="17"/>
      <c r="F53" s="147"/>
      <c r="G53" s="17"/>
      <c r="I53" s="18"/>
      <c r="J53" s="15"/>
      <c r="K53" s="465"/>
      <c r="L53" s="568">
        <f>'COST SHARE YR 1'!K53</f>
        <v>0</v>
      </c>
      <c r="M53" s="24"/>
      <c r="O53" s="120" t="s">
        <v>243</v>
      </c>
      <c r="P53" s="59">
        <f>(K35*Rates!B8)</f>
        <v>0</v>
      </c>
    </row>
    <row r="54" spans="1:21" ht="12" customHeight="1">
      <c r="B54" s="146">
        <v>2</v>
      </c>
      <c r="C54" s="15" t="s">
        <v>89</v>
      </c>
      <c r="D54" s="17"/>
      <c r="E54" s="17"/>
      <c r="F54" s="147"/>
      <c r="G54" s="17"/>
      <c r="I54" s="18"/>
      <c r="J54" s="15"/>
      <c r="K54" s="465"/>
      <c r="L54" s="568">
        <f>'COST SHARE YR 1'!K54</f>
        <v>0</v>
      </c>
      <c r="M54" s="24"/>
      <c r="O54" s="120" t="s">
        <v>240</v>
      </c>
      <c r="P54" s="59">
        <f>(K36*Rates!B7)</f>
        <v>0</v>
      </c>
    </row>
    <row r="55" spans="1:21" ht="12" customHeight="1" thickBot="1">
      <c r="B55" s="146">
        <v>3</v>
      </c>
      <c r="C55" s="15" t="s">
        <v>90</v>
      </c>
      <c r="D55" s="26"/>
      <c r="E55" s="26"/>
      <c r="F55" s="147"/>
      <c r="G55" s="26"/>
      <c r="I55" s="18"/>
      <c r="J55" s="15"/>
      <c r="K55" s="465"/>
      <c r="L55" s="568">
        <f>'COST SHARE YR 1'!K55</f>
        <v>0</v>
      </c>
      <c r="M55" s="24"/>
      <c r="O55" s="15" t="s">
        <v>16</v>
      </c>
      <c r="P55" s="234">
        <f>(K37*Rates!B4)+(H37*Rates!B10)*B37</f>
        <v>0</v>
      </c>
    </row>
    <row r="56" spans="1:21" ht="12" customHeight="1" thickBot="1">
      <c r="B56" s="146">
        <v>4</v>
      </c>
      <c r="C56" s="15" t="s">
        <v>91</v>
      </c>
      <c r="D56" s="26"/>
      <c r="E56" s="26"/>
      <c r="F56" s="147"/>
      <c r="G56" s="26"/>
      <c r="I56" s="18"/>
      <c r="J56" s="15"/>
      <c r="K56" s="467"/>
      <c r="L56" s="616">
        <f>'COST SHARE YR 1'!K56</f>
        <v>0</v>
      </c>
      <c r="M56" s="24"/>
      <c r="O56" s="148" t="s">
        <v>11</v>
      </c>
      <c r="P56" s="238">
        <f>SUM(P36:P55)</f>
        <v>0</v>
      </c>
    </row>
    <row r="57" spans="1:21" ht="12" customHeight="1" thickBot="1">
      <c r="A57" s="115"/>
      <c r="B57" s="20" t="s">
        <v>265</v>
      </c>
      <c r="C57" s="21"/>
      <c r="D57" s="33"/>
      <c r="E57" s="23"/>
      <c r="F57" s="36"/>
      <c r="G57" s="36" t="s">
        <v>92</v>
      </c>
      <c r="H57" s="38"/>
      <c r="I57" s="39"/>
      <c r="J57" s="38"/>
      <c r="K57" s="464">
        <f>SUM(K53:K56)</f>
        <v>0</v>
      </c>
      <c r="L57" s="492">
        <f>'COST SHARE YR 1'!K57</f>
        <v>0</v>
      </c>
      <c r="M57" s="24"/>
    </row>
    <row r="58" spans="1:21" ht="12" customHeight="1" thickBot="1">
      <c r="A58" s="266" t="s">
        <v>93</v>
      </c>
      <c r="B58" s="267" t="s">
        <v>94</v>
      </c>
      <c r="C58" s="267"/>
      <c r="D58" s="268"/>
      <c r="E58" s="36"/>
      <c r="F58" s="36"/>
      <c r="G58" s="36"/>
      <c r="H58" s="38"/>
      <c r="I58" s="39"/>
      <c r="J58" s="38"/>
      <c r="K58" s="463"/>
      <c r="L58" s="479"/>
      <c r="M58" s="24"/>
    </row>
    <row r="59" spans="1:21" ht="12" customHeight="1">
      <c r="A59" s="9"/>
      <c r="B59" s="273">
        <v>1</v>
      </c>
      <c r="C59" s="10" t="s">
        <v>15</v>
      </c>
      <c r="D59" s="35"/>
      <c r="E59" s="36"/>
      <c r="F59" s="36"/>
      <c r="G59" s="36"/>
      <c r="H59" s="38"/>
      <c r="I59" s="39"/>
      <c r="J59" s="38"/>
      <c r="K59" s="465"/>
      <c r="L59" s="568">
        <f>'COST SHARE YR 1'!K59</f>
        <v>0</v>
      </c>
      <c r="M59" s="24"/>
      <c r="O59" s="219"/>
      <c r="P59" s="40"/>
      <c r="Q59" s="40"/>
      <c r="R59" s="40"/>
      <c r="S59" s="40"/>
      <c r="T59" s="40"/>
      <c r="U59" s="40"/>
    </row>
    <row r="60" spans="1:21" ht="12" customHeight="1" thickBot="1">
      <c r="A60" s="142"/>
      <c r="B60" s="149">
        <v>2</v>
      </c>
      <c r="C60" s="38" t="s">
        <v>95</v>
      </c>
      <c r="D60" s="36"/>
      <c r="E60" s="36"/>
      <c r="F60" s="36"/>
      <c r="G60" s="36"/>
      <c r="H60" s="38"/>
      <c r="I60" s="39"/>
      <c r="J60" s="38"/>
      <c r="K60" s="465"/>
      <c r="L60" s="568">
        <f>'COST SHARE YR 1'!K60</f>
        <v>0</v>
      </c>
      <c r="M60" s="24"/>
      <c r="O60" s="423" t="s">
        <v>248</v>
      </c>
      <c r="P60" s="424" t="s">
        <v>247</v>
      </c>
      <c r="Q60" s="424" t="s">
        <v>249</v>
      </c>
      <c r="R60" s="424" t="s">
        <v>250</v>
      </c>
      <c r="S60" s="424" t="s">
        <v>251</v>
      </c>
      <c r="T60" s="424" t="s">
        <v>252</v>
      </c>
      <c r="U60" s="424" t="s">
        <v>253</v>
      </c>
    </row>
    <row r="61" spans="1:21" ht="12" customHeight="1" thickTop="1">
      <c r="A61" s="142"/>
      <c r="B61" s="149">
        <v>3</v>
      </c>
      <c r="C61" s="38" t="s">
        <v>96</v>
      </c>
      <c r="D61" s="36"/>
      <c r="E61" s="36"/>
      <c r="F61" s="36"/>
      <c r="G61" s="36"/>
      <c r="H61" s="38"/>
      <c r="I61" s="39"/>
      <c r="J61" s="38"/>
      <c r="K61" s="465"/>
      <c r="L61" s="568">
        <f>'COST SHARE YR 1'!K61</f>
        <v>0</v>
      </c>
      <c r="M61" s="24"/>
      <c r="P61" s="174" t="s">
        <v>268</v>
      </c>
      <c r="Q61" s="174" t="s">
        <v>269</v>
      </c>
      <c r="R61" s="174" t="s">
        <v>270</v>
      </c>
      <c r="S61" s="174" t="s">
        <v>271</v>
      </c>
      <c r="T61" s="174" t="s">
        <v>272</v>
      </c>
      <c r="U61" s="15" t="s">
        <v>216</v>
      </c>
    </row>
    <row r="62" spans="1:21" ht="12" customHeight="1">
      <c r="A62" s="142"/>
      <c r="B62" s="149">
        <v>4</v>
      </c>
      <c r="C62" s="38" t="s">
        <v>274</v>
      </c>
      <c r="D62" s="36"/>
      <c r="E62" s="36"/>
      <c r="F62" s="36"/>
      <c r="G62" s="36"/>
      <c r="H62" s="38"/>
      <c r="I62" s="39"/>
      <c r="J62" s="38"/>
      <c r="K62" s="465"/>
      <c r="L62" s="568">
        <f>'COST SHARE YR 1'!K62</f>
        <v>0</v>
      </c>
      <c r="M62" s="24"/>
      <c r="N62" s="427">
        <v>62</v>
      </c>
      <c r="O62" s="425" t="s">
        <v>223</v>
      </c>
      <c r="P62" s="247"/>
      <c r="Q62" s="247"/>
      <c r="R62" s="247"/>
      <c r="S62" s="247"/>
      <c r="T62" s="181"/>
      <c r="U62" s="315">
        <f>SUM(U63:U64)</f>
        <v>0</v>
      </c>
    </row>
    <row r="63" spans="1:21" ht="12" customHeight="1">
      <c r="A63" s="142"/>
      <c r="B63" s="149">
        <v>5</v>
      </c>
      <c r="C63" s="38" t="s">
        <v>260</v>
      </c>
      <c r="D63" s="36"/>
      <c r="E63" s="36"/>
      <c r="F63" s="36" t="s">
        <v>287</v>
      </c>
      <c r="G63" s="36"/>
      <c r="H63" s="38"/>
      <c r="I63" s="39"/>
      <c r="J63" s="38"/>
      <c r="K63" s="468">
        <f>U67</f>
        <v>0</v>
      </c>
      <c r="L63" s="568">
        <f>'COST SHARE YR 1'!K63</f>
        <v>0</v>
      </c>
      <c r="M63" s="24"/>
      <c r="N63" s="427">
        <v>63</v>
      </c>
      <c r="O63" s="426" t="s">
        <v>145</v>
      </c>
      <c r="P63" s="168"/>
      <c r="Q63" s="168"/>
      <c r="R63" s="169"/>
      <c r="S63" s="169"/>
      <c r="T63" s="169"/>
      <c r="U63" s="166">
        <f>SUM(P63:T63)</f>
        <v>0</v>
      </c>
    </row>
    <row r="64" spans="1:21" ht="12" customHeight="1">
      <c r="A64" s="142"/>
      <c r="B64" s="149"/>
      <c r="C64" s="38"/>
      <c r="D64" s="36"/>
      <c r="E64" s="36"/>
      <c r="F64" s="36" t="s">
        <v>288</v>
      </c>
      <c r="G64" s="36"/>
      <c r="H64" s="38"/>
      <c r="I64" s="39"/>
      <c r="J64" s="38"/>
      <c r="K64" s="468">
        <f>U68</f>
        <v>0</v>
      </c>
      <c r="L64" s="568">
        <f>'COST SHARE YR 1'!K64</f>
        <v>0</v>
      </c>
      <c r="M64" s="24"/>
      <c r="N64" s="427">
        <v>64</v>
      </c>
      <c r="O64" s="426" t="s">
        <v>267</v>
      </c>
      <c r="P64" s="168"/>
      <c r="Q64" s="168"/>
      <c r="R64" s="169"/>
      <c r="S64" s="169"/>
      <c r="T64" s="169"/>
      <c r="U64" s="166">
        <f>SUM(P64:T64)</f>
        <v>0</v>
      </c>
    </row>
    <row r="65" spans="1:21" ht="12" customHeight="1">
      <c r="A65" s="142"/>
      <c r="B65" s="149"/>
      <c r="C65" s="38" t="s">
        <v>122</v>
      </c>
      <c r="D65" s="36"/>
      <c r="E65" s="36"/>
      <c r="F65" s="36"/>
      <c r="G65" s="36"/>
      <c r="H65" s="38"/>
      <c r="I65" s="39"/>
      <c r="J65" s="38"/>
      <c r="K65" s="469">
        <f>K63+K64</f>
        <v>0</v>
      </c>
      <c r="L65" s="568">
        <f>'COST SHARE YR 1'!K65</f>
        <v>0</v>
      </c>
      <c r="M65" s="24"/>
      <c r="N65" s="427">
        <v>65</v>
      </c>
      <c r="O65" s="426" t="s">
        <v>141</v>
      </c>
      <c r="P65" s="170">
        <f>SUM(P63:P64)</f>
        <v>0</v>
      </c>
      <c r="Q65" s="170">
        <f t="shared" ref="Q65:T65" si="5">SUM(Q63:Q64)</f>
        <v>0</v>
      </c>
      <c r="R65" s="170">
        <f t="shared" si="5"/>
        <v>0</v>
      </c>
      <c r="S65" s="170">
        <f t="shared" si="5"/>
        <v>0</v>
      </c>
      <c r="T65" s="314">
        <f t="shared" si="5"/>
        <v>0</v>
      </c>
      <c r="U65" s="166">
        <f>SUM(P65:T65)</f>
        <v>0</v>
      </c>
    </row>
    <row r="66" spans="1:21" ht="12" customHeight="1">
      <c r="A66" s="142"/>
      <c r="B66" s="149">
        <v>6</v>
      </c>
      <c r="C66" s="38" t="s">
        <v>1</v>
      </c>
      <c r="D66" s="36"/>
      <c r="E66" s="36"/>
      <c r="F66" s="36"/>
      <c r="G66" s="36"/>
      <c r="H66" s="38"/>
      <c r="I66" s="39"/>
      <c r="J66" s="38"/>
      <c r="K66" s="465"/>
      <c r="L66" s="568">
        <f>'COST SHARE YR 1'!K66</f>
        <v>0</v>
      </c>
      <c r="M66" s="24"/>
      <c r="N66" s="427">
        <v>66</v>
      </c>
      <c r="P66" s="18"/>
      <c r="Q66" s="18"/>
      <c r="R66" s="18"/>
      <c r="S66" s="18"/>
      <c r="T66" s="18"/>
      <c r="U66" s="248" t="s">
        <v>225</v>
      </c>
    </row>
    <row r="67" spans="1:21" ht="12" customHeight="1">
      <c r="A67" s="142"/>
      <c r="B67" s="149">
        <v>7</v>
      </c>
      <c r="C67" s="38" t="s">
        <v>113</v>
      </c>
      <c r="D67" s="36"/>
      <c r="E67" s="36"/>
      <c r="F67" s="28" t="s">
        <v>39</v>
      </c>
      <c r="G67" s="36"/>
      <c r="H67" s="38"/>
      <c r="I67" s="39"/>
      <c r="J67" s="38"/>
      <c r="K67" s="457">
        <f>IF(H34&gt;0,Rates!C12*B34,0)+IF(I34&gt;0,Rates!B12*'YR 1'!B34,0)+IF('YR 1'!J34&gt;0,Rates!D12*'YR 1'!B34,0)</f>
        <v>0</v>
      </c>
      <c r="L67" s="568">
        <f>'COST SHARE YR 1'!K67</f>
        <v>0</v>
      </c>
      <c r="M67" s="24"/>
      <c r="N67" s="427">
        <v>67</v>
      </c>
      <c r="O67" s="425" t="s">
        <v>217</v>
      </c>
      <c r="P67" s="246">
        <f>IF(P65&lt;50000,P65,50000)</f>
        <v>0</v>
      </c>
      <c r="Q67" s="246">
        <f>IF(Q65&lt;50000,Q65, 50000)</f>
        <v>0</v>
      </c>
      <c r="R67" s="246">
        <f>IF(R65&lt;50000,R65, 50000)</f>
        <v>0</v>
      </c>
      <c r="S67" s="246">
        <f>IF(S65&lt;50000,S65, 50000)</f>
        <v>0</v>
      </c>
      <c r="T67" s="246">
        <f>IF(T65&lt;50000,T65, 50000)</f>
        <v>0</v>
      </c>
      <c r="U67" s="167">
        <f>SUM(P67:T67)</f>
        <v>0</v>
      </c>
    </row>
    <row r="68" spans="1:21" ht="12" customHeight="1" thickBot="1">
      <c r="A68" s="115"/>
      <c r="B68" s="21"/>
      <c r="C68" s="21" t="s">
        <v>97</v>
      </c>
      <c r="D68" s="33"/>
      <c r="E68" s="33"/>
      <c r="F68" s="33"/>
      <c r="G68" s="36"/>
      <c r="H68" s="38"/>
      <c r="I68" s="39"/>
      <c r="J68" s="38"/>
      <c r="K68" s="470">
        <f>SUM(K59+K60+K61+K62+K63+K64+K66+K67)</f>
        <v>0</v>
      </c>
      <c r="L68" s="616">
        <f>'COST SHARE YR 1'!K68</f>
        <v>0</v>
      </c>
      <c r="M68" s="24"/>
      <c r="N68" s="427">
        <v>68</v>
      </c>
      <c r="O68" s="425" t="s">
        <v>159</v>
      </c>
      <c r="P68" s="162">
        <f>P65-P67</f>
        <v>0</v>
      </c>
      <c r="Q68" s="162">
        <f>Q65-Q67</f>
        <v>0</v>
      </c>
      <c r="R68" s="171">
        <f>R65-R67</f>
        <v>0</v>
      </c>
      <c r="S68" s="171">
        <f t="shared" ref="S68:T68" si="6">S65-S67</f>
        <v>0</v>
      </c>
      <c r="T68" s="171">
        <f t="shared" si="6"/>
        <v>0</v>
      </c>
      <c r="U68" s="167">
        <f>SUM(P68:T68)</f>
        <v>0</v>
      </c>
    </row>
    <row r="69" spans="1:21" ht="12" customHeight="1" thickBot="1">
      <c r="A69" s="266" t="s">
        <v>98</v>
      </c>
      <c r="B69" s="267" t="s">
        <v>99</v>
      </c>
      <c r="C69" s="267"/>
      <c r="D69" s="269"/>
      <c r="E69" s="269"/>
      <c r="F69" s="272"/>
      <c r="G69" s="143"/>
      <c r="H69" s="38"/>
      <c r="I69" s="39"/>
      <c r="J69" s="38"/>
      <c r="K69" s="464">
        <f>SUM(K68+K57+K51+K47+K40)</f>
        <v>0</v>
      </c>
      <c r="L69" s="492">
        <f>'COST SHARE YR 1'!K69</f>
        <v>0</v>
      </c>
      <c r="M69" s="24"/>
      <c r="P69" s="245">
        <f>SUM(P67:P68)</f>
        <v>0</v>
      </c>
      <c r="Q69" s="245">
        <f t="shared" ref="Q69:T69" si="7">SUM(Q67:Q68)</f>
        <v>0</v>
      </c>
      <c r="R69" s="245">
        <f t="shared" si="7"/>
        <v>0</v>
      </c>
      <c r="S69" s="245">
        <f t="shared" si="7"/>
        <v>0</v>
      </c>
      <c r="T69" s="245">
        <f t="shared" si="7"/>
        <v>0</v>
      </c>
      <c r="U69" s="245">
        <f>SUM(U67:U68)</f>
        <v>0</v>
      </c>
    </row>
    <row r="70" spans="1:21" ht="12" customHeight="1">
      <c r="A70" s="27" t="s">
        <v>100</v>
      </c>
      <c r="B70" s="15" t="s">
        <v>101</v>
      </c>
      <c r="D70" s="17"/>
      <c r="E70" s="17"/>
      <c r="F70" s="17"/>
      <c r="G70" s="40"/>
      <c r="H70" s="41"/>
      <c r="J70" s="15"/>
      <c r="K70" s="466"/>
      <c r="L70" s="479"/>
      <c r="M70" s="24"/>
    </row>
    <row r="71" spans="1:21" ht="12" customHeight="1">
      <c r="D71" s="155">
        <f>Rates!B22</f>
        <v>0.49</v>
      </c>
      <c r="E71" s="17"/>
      <c r="F71" s="62">
        <f>IF(M71=1,K69-K47-K67-K64, K69-K47-K57-K67-K64)</f>
        <v>0</v>
      </c>
      <c r="G71" s="25"/>
      <c r="J71" s="15"/>
      <c r="K71" s="457">
        <f>F71*Rates!B22</f>
        <v>0</v>
      </c>
      <c r="L71" s="568">
        <f>'COST SHARE YR 1'!K71</f>
        <v>0</v>
      </c>
      <c r="M71" s="40"/>
    </row>
    <row r="72" spans="1:21" ht="12" customHeight="1" thickBot="1">
      <c r="B72" s="37" t="s">
        <v>102</v>
      </c>
      <c r="D72" s="17"/>
      <c r="E72" s="17"/>
      <c r="F72" s="26"/>
      <c r="G72" s="151"/>
      <c r="H72" s="24"/>
      <c r="J72" s="15"/>
      <c r="K72" s="457">
        <f>K71</f>
        <v>0</v>
      </c>
      <c r="L72" s="568">
        <f>'COST SHARE YR 1'!K72</f>
        <v>0</v>
      </c>
      <c r="M72" s="24"/>
    </row>
    <row r="73" spans="1:21" ht="12" customHeight="1" thickBot="1">
      <c r="A73" s="274" t="s">
        <v>103</v>
      </c>
      <c r="B73" s="275" t="s">
        <v>104</v>
      </c>
      <c r="C73" s="275"/>
      <c r="D73" s="276"/>
      <c r="E73" s="276"/>
      <c r="F73" s="277"/>
      <c r="G73" s="116"/>
      <c r="H73" s="21"/>
      <c r="I73" s="140"/>
      <c r="J73" s="21"/>
      <c r="K73" s="469">
        <f>K69+K72</f>
        <v>0</v>
      </c>
      <c r="L73" s="568">
        <f>'COST SHARE YR 1'!K73</f>
        <v>0</v>
      </c>
      <c r="M73" s="24"/>
    </row>
    <row r="74" spans="1:21" ht="12" customHeight="1" thickBot="1">
      <c r="A74" s="553" t="s">
        <v>105</v>
      </c>
      <c r="B74" s="554" t="s">
        <v>106</v>
      </c>
      <c r="C74" s="554"/>
      <c r="D74" s="555"/>
      <c r="E74" s="555"/>
      <c r="F74" s="555"/>
      <c r="G74" s="555"/>
      <c r="H74" s="556"/>
      <c r="I74" s="557"/>
      <c r="J74" s="598"/>
      <c r="K74" s="623">
        <f>L74</f>
        <v>0</v>
      </c>
      <c r="L74" s="568">
        <f>'COST SHARE YR 1'!K75</f>
        <v>0</v>
      </c>
      <c r="M74" s="24"/>
      <c r="O74" s="658" t="s">
        <v>156</v>
      </c>
      <c r="P74" s="658"/>
    </row>
    <row r="75" spans="1:21" ht="12" customHeight="1" thickBot="1">
      <c r="A75" s="266" t="s">
        <v>107</v>
      </c>
      <c r="B75" s="267" t="s">
        <v>108</v>
      </c>
      <c r="C75" s="267"/>
      <c r="D75" s="272"/>
      <c r="E75" s="543"/>
      <c r="F75" s="252"/>
      <c r="G75" s="19"/>
      <c r="H75" s="10"/>
      <c r="I75" s="13"/>
      <c r="J75" s="10"/>
      <c r="K75" s="244">
        <f>K73+K74</f>
        <v>0</v>
      </c>
      <c r="L75" s="24"/>
      <c r="M75" s="24"/>
      <c r="O75" s="191" t="s">
        <v>153</v>
      </c>
      <c r="P75" s="192"/>
    </row>
    <row r="76" spans="1:21" ht="12" customHeight="1">
      <c r="A76" s="15"/>
      <c r="K76" s="15"/>
      <c r="O76" s="191" t="s">
        <v>157</v>
      </c>
      <c r="P76" s="193">
        <f>U64</f>
        <v>0</v>
      </c>
    </row>
    <row r="77" spans="1:21" ht="12" customHeight="1" thickBot="1">
      <c r="A77" s="15"/>
      <c r="K77" s="15"/>
      <c r="O77" s="191" t="s">
        <v>214</v>
      </c>
      <c r="P77" s="193">
        <f>P75+P76</f>
        <v>0</v>
      </c>
    </row>
    <row r="78" spans="1:21" ht="12" customHeight="1" thickBot="1">
      <c r="A78" s="15"/>
      <c r="G78" s="644" t="s">
        <v>149</v>
      </c>
      <c r="H78" s="645"/>
      <c r="I78" s="645"/>
      <c r="J78" s="646"/>
      <c r="K78" s="190">
        <f>SUM(K69-U64)</f>
        <v>0</v>
      </c>
      <c r="O78" s="194" t="s">
        <v>215</v>
      </c>
      <c r="P78" s="195">
        <f>P77-K47-K67-K64-K57</f>
        <v>0</v>
      </c>
    </row>
    <row r="79" spans="1:21" ht="12" customHeight="1">
      <c r="A79" s="15"/>
      <c r="J79" s="147" t="s">
        <v>140</v>
      </c>
      <c r="K79" s="15"/>
      <c r="O79" s="191" t="s">
        <v>154</v>
      </c>
      <c r="P79" s="193">
        <f>P78*0.49</f>
        <v>0</v>
      </c>
    </row>
    <row r="80" spans="1:21" ht="12" customHeight="1">
      <c r="A80" s="15"/>
      <c r="K80" s="15"/>
      <c r="O80" s="191" t="s">
        <v>155</v>
      </c>
      <c r="P80" s="193">
        <f>P75+P79+P76</f>
        <v>0</v>
      </c>
    </row>
    <row r="81" spans="11:11" ht="12" customHeight="1">
      <c r="K81" s="15"/>
    </row>
    <row r="82" spans="11:11" ht="12" customHeight="1">
      <c r="K82" s="15"/>
    </row>
    <row r="83" spans="11:11" ht="12" customHeight="1">
      <c r="K83" s="15"/>
    </row>
    <row r="84" spans="11:11" ht="12" customHeight="1">
      <c r="K84" s="15"/>
    </row>
    <row r="85" spans="11:11" ht="12" customHeight="1">
      <c r="K85" s="15"/>
    </row>
    <row r="86" spans="11:11" ht="12" customHeight="1">
      <c r="K86" s="15"/>
    </row>
    <row r="87" spans="11:11" ht="12" customHeight="1">
      <c r="K87" s="15"/>
    </row>
    <row r="88" spans="11:11" ht="12" customHeight="1">
      <c r="K88" s="15"/>
    </row>
    <row r="89" spans="11:11" ht="12" customHeight="1">
      <c r="K89" s="15"/>
    </row>
    <row r="90" spans="11:11" ht="12" customHeight="1">
      <c r="K90" s="15"/>
    </row>
    <row r="91" spans="11:11" ht="12" customHeight="1">
      <c r="K91" s="15"/>
    </row>
    <row r="92" spans="11:11" ht="12" customHeight="1">
      <c r="K92" s="15"/>
    </row>
    <row r="93" spans="11:11" ht="12" customHeight="1">
      <c r="K93" s="15"/>
    </row>
    <row r="94" spans="11:11" ht="12" customHeight="1">
      <c r="K94" s="15"/>
    </row>
    <row r="95" spans="11:11" ht="12" customHeight="1">
      <c r="K95" s="15"/>
    </row>
    <row r="96" spans="11:11" ht="12" customHeight="1">
      <c r="K96" s="15"/>
    </row>
    <row r="97" spans="11:11" ht="12" customHeight="1">
      <c r="K97" s="15"/>
    </row>
    <row r="98" spans="11:11" ht="12" customHeight="1">
      <c r="K98" s="15"/>
    </row>
    <row r="99" spans="11:11" ht="12" customHeight="1">
      <c r="K99" s="15"/>
    </row>
    <row r="100" spans="11:11" ht="12" customHeight="1">
      <c r="K100" s="15"/>
    </row>
    <row r="101" spans="11:11" ht="12" customHeight="1">
      <c r="K101" s="15"/>
    </row>
    <row r="102" spans="11:11" ht="12" customHeight="1">
      <c r="K102" s="15"/>
    </row>
    <row r="103" spans="11:11" ht="12" customHeight="1">
      <c r="K103" s="15"/>
    </row>
    <row r="104" spans="11:11" ht="12" customHeight="1">
      <c r="K104" s="15"/>
    </row>
    <row r="105" spans="11:11" ht="12" customHeight="1">
      <c r="K105" s="15"/>
    </row>
    <row r="106" spans="11:11" ht="12" customHeight="1">
      <c r="K106" s="15"/>
    </row>
    <row r="107" spans="11:11" ht="12" customHeight="1">
      <c r="K107" s="15"/>
    </row>
    <row r="108" spans="11:11" ht="12" customHeight="1">
      <c r="K108" s="15"/>
    </row>
    <row r="109" spans="11:11" ht="12" customHeight="1">
      <c r="K109" s="15"/>
    </row>
    <row r="110" spans="11:11" ht="12" customHeight="1">
      <c r="K110" s="15"/>
    </row>
    <row r="111" spans="11:11" ht="12" customHeight="1">
      <c r="K111" s="15"/>
    </row>
    <row r="112" spans="11:11" ht="12" customHeight="1">
      <c r="K112" s="15"/>
    </row>
    <row r="113" spans="11:11" ht="12" customHeight="1">
      <c r="K113" s="15"/>
    </row>
    <row r="114" spans="11:11" ht="12" customHeight="1">
      <c r="K114" s="15"/>
    </row>
    <row r="115" spans="11:11" ht="12" customHeight="1">
      <c r="K115" s="15"/>
    </row>
    <row r="116" spans="11:11" ht="12" customHeight="1">
      <c r="K116" s="15"/>
    </row>
    <row r="117" spans="11:11" ht="12" customHeight="1">
      <c r="K117" s="15"/>
    </row>
    <row r="118" spans="11:11" ht="12" customHeight="1">
      <c r="K118" s="15"/>
    </row>
    <row r="119" spans="11:11" ht="12" customHeight="1">
      <c r="K119" s="15"/>
    </row>
    <row r="120" spans="11:11" ht="12" customHeight="1">
      <c r="K120" s="15"/>
    </row>
    <row r="121" spans="11:11" ht="12" customHeight="1">
      <c r="K121" s="15"/>
    </row>
    <row r="122" spans="11:11" ht="12" customHeight="1">
      <c r="K122" s="15"/>
    </row>
    <row r="123" spans="11:11" ht="12" customHeight="1">
      <c r="K123" s="15"/>
    </row>
    <row r="124" spans="11:11" ht="12" customHeight="1">
      <c r="K124" s="15"/>
    </row>
    <row r="125" spans="11:11" ht="12" customHeight="1">
      <c r="K125" s="15"/>
    </row>
    <row r="126" spans="11:11" ht="12" customHeight="1">
      <c r="K126" s="15"/>
    </row>
    <row r="127" spans="11:11" ht="12" customHeight="1">
      <c r="K127" s="15"/>
    </row>
    <row r="128" spans="11:11" ht="12" customHeight="1">
      <c r="K128" s="15"/>
    </row>
    <row r="129" spans="11:11" ht="12" customHeight="1">
      <c r="K129" s="15"/>
    </row>
    <row r="130" spans="11:11" ht="12" customHeight="1">
      <c r="K130" s="15"/>
    </row>
    <row r="131" spans="11:11" ht="12" customHeight="1">
      <c r="K131" s="15"/>
    </row>
    <row r="132" spans="11:11" ht="12" customHeight="1">
      <c r="K132" s="15"/>
    </row>
    <row r="133" spans="11:11" ht="12" customHeight="1">
      <c r="K133" s="15"/>
    </row>
    <row r="134" spans="11:11" ht="12" customHeight="1">
      <c r="K134" s="15"/>
    </row>
    <row r="135" spans="11:11" ht="12" customHeight="1">
      <c r="K135" s="15"/>
    </row>
    <row r="136" spans="11:11" ht="12" customHeight="1">
      <c r="K136" s="15"/>
    </row>
    <row r="137" spans="11:11" ht="12" customHeight="1">
      <c r="K137" s="15"/>
    </row>
    <row r="138" spans="11:11" ht="12" customHeight="1">
      <c r="K138" s="15"/>
    </row>
    <row r="139" spans="11:11" ht="12" customHeight="1">
      <c r="K139" s="15"/>
    </row>
    <row r="140" spans="11:11" ht="12" customHeight="1">
      <c r="K140" s="15"/>
    </row>
    <row r="141" spans="11:11" ht="12" customHeight="1">
      <c r="K141" s="15"/>
    </row>
    <row r="142" spans="11:11" ht="12" customHeight="1">
      <c r="K142" s="15"/>
    </row>
    <row r="143" spans="11:11" ht="12" customHeight="1">
      <c r="K143" s="15"/>
    </row>
    <row r="144" spans="11:11" ht="12" customHeight="1">
      <c r="K144" s="15"/>
    </row>
    <row r="145" spans="11:11" ht="12" customHeight="1">
      <c r="K145" s="15"/>
    </row>
    <row r="146" spans="11:11" ht="12" customHeight="1">
      <c r="K146" s="15"/>
    </row>
    <row r="147" spans="11:11" ht="12" customHeight="1">
      <c r="K147" s="15"/>
    </row>
    <row r="148" spans="11:11" ht="12" customHeight="1">
      <c r="K148" s="15"/>
    </row>
    <row r="149" spans="11:11" ht="12" customHeight="1">
      <c r="K149" s="15"/>
    </row>
    <row r="150" spans="11:11" ht="12" customHeight="1">
      <c r="K150" s="15"/>
    </row>
    <row r="151" spans="11:11" ht="12" customHeight="1">
      <c r="K151" s="15"/>
    </row>
    <row r="152" spans="11:11" ht="12" customHeight="1">
      <c r="K152" s="15"/>
    </row>
    <row r="153" spans="11:11" ht="12" customHeight="1">
      <c r="K153" s="15"/>
    </row>
    <row r="154" spans="11:11" ht="12" customHeight="1">
      <c r="K154" s="15"/>
    </row>
    <row r="155" spans="11:11" ht="12" customHeight="1">
      <c r="K155" s="15"/>
    </row>
    <row r="156" spans="11:11" ht="12" customHeight="1">
      <c r="K156" s="15"/>
    </row>
    <row r="157" spans="11:11" ht="12" customHeight="1">
      <c r="K157" s="15"/>
    </row>
    <row r="158" spans="11:11" ht="12" customHeight="1">
      <c r="K158" s="15"/>
    </row>
    <row r="159" spans="11:11" ht="12" customHeight="1">
      <c r="K159" s="15"/>
    </row>
    <row r="160" spans="11:11" ht="12" customHeight="1">
      <c r="K160" s="15"/>
    </row>
    <row r="161" spans="11:11" ht="12" customHeight="1">
      <c r="K161" s="15"/>
    </row>
    <row r="162" spans="11:11" ht="12" customHeight="1">
      <c r="K162" s="15"/>
    </row>
    <row r="163" spans="11:11" ht="12" customHeight="1">
      <c r="K163" s="15"/>
    </row>
    <row r="164" spans="11:11" ht="12" customHeight="1">
      <c r="K164" s="15"/>
    </row>
    <row r="165" spans="11:11" ht="12" customHeight="1">
      <c r="K165" s="15"/>
    </row>
    <row r="166" spans="11:11" ht="12" customHeight="1">
      <c r="K166" s="15"/>
    </row>
    <row r="167" spans="11:11" ht="12" customHeight="1">
      <c r="K167" s="15"/>
    </row>
    <row r="168" spans="11:11" ht="12" customHeight="1">
      <c r="K168" s="15"/>
    </row>
    <row r="169" spans="11:11" ht="12" customHeight="1">
      <c r="K169" s="15"/>
    </row>
    <row r="170" spans="11:11" ht="12" customHeight="1">
      <c r="K170" s="15"/>
    </row>
    <row r="171" spans="11:11" ht="12" customHeight="1">
      <c r="K171" s="15"/>
    </row>
    <row r="172" spans="11:11" ht="12" customHeight="1">
      <c r="K172" s="15"/>
    </row>
    <row r="173" spans="11:11" ht="12" customHeight="1">
      <c r="K173" s="15"/>
    </row>
    <row r="174" spans="11:11" ht="12" customHeight="1">
      <c r="K174" s="15"/>
    </row>
    <row r="175" spans="11:11" ht="12" customHeight="1">
      <c r="K175" s="15"/>
    </row>
    <row r="176" spans="11:11" ht="12" customHeight="1">
      <c r="K176" s="15"/>
    </row>
    <row r="177" spans="11:11" ht="12" customHeight="1">
      <c r="K177" s="15"/>
    </row>
    <row r="178" spans="11:11" ht="12" customHeight="1">
      <c r="K178" s="15"/>
    </row>
    <row r="179" spans="11:11" ht="12" customHeight="1">
      <c r="K179" s="15"/>
    </row>
    <row r="180" spans="11:11" ht="12" customHeight="1">
      <c r="K180" s="15"/>
    </row>
    <row r="181" spans="11:11" ht="12" customHeight="1">
      <c r="K181" s="15"/>
    </row>
    <row r="182" spans="11:11" ht="12" customHeight="1">
      <c r="K182" s="15"/>
    </row>
    <row r="183" spans="11:11" ht="12" customHeight="1">
      <c r="K183" s="15"/>
    </row>
    <row r="184" spans="11:11" ht="12" customHeight="1">
      <c r="K184" s="15"/>
    </row>
    <row r="185" spans="11:11" ht="12" customHeight="1">
      <c r="K185" s="15"/>
    </row>
    <row r="186" spans="11:11" ht="12" customHeight="1">
      <c r="K186" s="15"/>
    </row>
    <row r="187" spans="11:11" ht="12" customHeight="1">
      <c r="K187" s="15"/>
    </row>
    <row r="188" spans="11:11" ht="12" customHeight="1">
      <c r="K188" s="15"/>
    </row>
    <row r="189" spans="11:11" ht="12" customHeight="1">
      <c r="K189" s="15"/>
    </row>
    <row r="190" spans="11:11" ht="12" customHeight="1">
      <c r="K190" s="15"/>
    </row>
    <row r="191" spans="11:11" ht="12" customHeight="1">
      <c r="K191" s="15"/>
    </row>
    <row r="192" spans="11:11" ht="12" customHeight="1">
      <c r="K192" s="15"/>
    </row>
    <row r="193" spans="11:11" ht="12" customHeight="1">
      <c r="K193" s="15"/>
    </row>
    <row r="194" spans="11:11" ht="12" customHeight="1">
      <c r="K194" s="15"/>
    </row>
    <row r="195" spans="11:11" ht="12" customHeight="1">
      <c r="K195" s="15"/>
    </row>
    <row r="196" spans="11:11" ht="12" customHeight="1">
      <c r="K196" s="15"/>
    </row>
    <row r="197" spans="11:11" ht="12" customHeight="1">
      <c r="K197" s="15"/>
    </row>
    <row r="198" spans="11:11" ht="12" customHeight="1">
      <c r="K198" s="15"/>
    </row>
    <row r="199" spans="11:11" ht="12" customHeight="1">
      <c r="K199" s="15"/>
    </row>
    <row r="200" spans="11:11" ht="12" customHeight="1">
      <c r="K200" s="15"/>
    </row>
    <row r="201" spans="11:11" ht="12" customHeight="1">
      <c r="K201" s="15"/>
    </row>
    <row r="202" spans="11:11" ht="12" customHeight="1">
      <c r="K202" s="15"/>
    </row>
    <row r="203" spans="11:11" ht="12" customHeight="1">
      <c r="K203" s="15"/>
    </row>
    <row r="204" spans="11:11" ht="12" customHeight="1">
      <c r="K204" s="15"/>
    </row>
    <row r="205" spans="11:11" ht="12" customHeight="1">
      <c r="K205" s="15"/>
    </row>
    <row r="206" spans="11:11" ht="12" customHeight="1">
      <c r="K206" s="15"/>
    </row>
    <row r="207" spans="11:11" ht="12" customHeight="1">
      <c r="K207" s="15"/>
    </row>
    <row r="208" spans="11:11" ht="12" customHeight="1">
      <c r="K208" s="15"/>
    </row>
    <row r="209" spans="11:11" ht="12" customHeight="1">
      <c r="K209" s="15"/>
    </row>
    <row r="210" spans="11:11" ht="12" customHeight="1">
      <c r="K210" s="15"/>
    </row>
    <row r="211" spans="11:11" ht="12" customHeight="1">
      <c r="K211" s="15"/>
    </row>
    <row r="212" spans="11:11" ht="12" customHeight="1">
      <c r="K212" s="15"/>
    </row>
    <row r="213" spans="11:11" ht="12" customHeight="1">
      <c r="K213" s="15"/>
    </row>
    <row r="214" spans="11:11" ht="12" customHeight="1">
      <c r="K214" s="15"/>
    </row>
    <row r="215" spans="11:11" ht="12" customHeight="1">
      <c r="K215" s="15"/>
    </row>
    <row r="216" spans="11:11" ht="12" customHeight="1">
      <c r="K216" s="15"/>
    </row>
    <row r="217" spans="11:11" ht="12" customHeight="1">
      <c r="K217" s="15"/>
    </row>
    <row r="218" spans="11:11" ht="12" customHeight="1">
      <c r="K218" s="15"/>
    </row>
    <row r="219" spans="11:11" ht="12" customHeight="1">
      <c r="K219" s="15"/>
    </row>
    <row r="220" spans="11:11" ht="12" customHeight="1">
      <c r="K220" s="15"/>
    </row>
    <row r="221" spans="11:11" ht="12" customHeight="1">
      <c r="K221" s="15"/>
    </row>
    <row r="222" spans="11:11" ht="12" customHeight="1">
      <c r="K222" s="15"/>
    </row>
    <row r="223" spans="11:11" ht="12" customHeight="1">
      <c r="K223" s="15"/>
    </row>
    <row r="224" spans="11:11" ht="12" customHeight="1">
      <c r="K224" s="15"/>
    </row>
    <row r="225" spans="11:11" ht="12" customHeight="1">
      <c r="K225" s="15"/>
    </row>
    <row r="226" spans="11:11" ht="12" customHeight="1">
      <c r="K226" s="15"/>
    </row>
    <row r="227" spans="11:11" ht="12" customHeight="1">
      <c r="K227" s="15"/>
    </row>
    <row r="228" spans="11:11" ht="12" customHeight="1">
      <c r="K228" s="15"/>
    </row>
    <row r="229" spans="11:11" ht="12" customHeight="1">
      <c r="K229" s="15"/>
    </row>
    <row r="230" spans="11:11" ht="12" customHeight="1">
      <c r="K230" s="15"/>
    </row>
    <row r="231" spans="11:11" ht="12" customHeight="1">
      <c r="K231" s="15"/>
    </row>
    <row r="232" spans="11:11" ht="12" customHeight="1">
      <c r="K232" s="15"/>
    </row>
    <row r="233" spans="11:11" ht="12" customHeight="1">
      <c r="K233" s="15"/>
    </row>
    <row r="234" spans="11:11" ht="12" customHeight="1">
      <c r="K234" s="15"/>
    </row>
    <row r="235" spans="11:11" ht="12" customHeight="1">
      <c r="K235" s="15"/>
    </row>
    <row r="236" spans="11:11" ht="12" customHeight="1">
      <c r="K236" s="15"/>
    </row>
    <row r="237" spans="11:11" ht="12" customHeight="1">
      <c r="K237" s="15"/>
    </row>
    <row r="238" spans="11:11" ht="12" customHeight="1">
      <c r="K238" s="15"/>
    </row>
    <row r="239" spans="11:11" ht="12" customHeight="1">
      <c r="K239" s="15"/>
    </row>
    <row r="240" spans="11:11" ht="12" customHeight="1">
      <c r="K240" s="15"/>
    </row>
    <row r="241" spans="11:11" ht="12" customHeight="1">
      <c r="K241" s="15"/>
    </row>
    <row r="242" spans="11:11" ht="12" customHeight="1">
      <c r="K242" s="15"/>
    </row>
    <row r="243" spans="11:11" ht="12" customHeight="1">
      <c r="K243" s="15"/>
    </row>
    <row r="244" spans="11:11" ht="12" customHeight="1">
      <c r="K244" s="15"/>
    </row>
    <row r="245" spans="11:11" ht="12" customHeight="1">
      <c r="K245" s="15"/>
    </row>
    <row r="246" spans="11:11" ht="12" customHeight="1">
      <c r="K246" s="15"/>
    </row>
    <row r="247" spans="11:11" ht="12" customHeight="1">
      <c r="K247" s="15"/>
    </row>
    <row r="248" spans="11:11" ht="12" customHeight="1">
      <c r="K248" s="15"/>
    </row>
    <row r="249" spans="11:11" ht="12" customHeight="1">
      <c r="K249" s="15"/>
    </row>
    <row r="250" spans="11:11" ht="12" customHeight="1">
      <c r="K250" s="15"/>
    </row>
    <row r="251" spans="11:11" ht="12" customHeight="1">
      <c r="K251" s="15"/>
    </row>
    <row r="252" spans="11:11" ht="12" customHeight="1">
      <c r="K252" s="15"/>
    </row>
    <row r="253" spans="11:11" ht="12" customHeight="1">
      <c r="K253" s="15"/>
    </row>
    <row r="254" spans="11:11" ht="12" customHeight="1">
      <c r="K254" s="15"/>
    </row>
    <row r="255" spans="11:11" ht="12" customHeight="1">
      <c r="K255" s="15"/>
    </row>
    <row r="256" spans="11:11" ht="12" customHeight="1">
      <c r="K256" s="15"/>
    </row>
    <row r="257" spans="11:11" ht="12" customHeight="1">
      <c r="K257" s="15"/>
    </row>
    <row r="258" spans="11:11" ht="12" customHeight="1">
      <c r="K258" s="15"/>
    </row>
    <row r="259" spans="11:11" ht="12" customHeight="1">
      <c r="K259" s="15"/>
    </row>
    <row r="260" spans="11:11" ht="12" customHeight="1">
      <c r="K260" s="15"/>
    </row>
    <row r="261" spans="11:11" ht="12" customHeight="1">
      <c r="K261" s="15"/>
    </row>
    <row r="262" spans="11:11" ht="12" customHeight="1">
      <c r="K262" s="15"/>
    </row>
    <row r="263" spans="11:11" ht="12" customHeight="1">
      <c r="K263" s="15"/>
    </row>
    <row r="264" spans="11:11" ht="12" customHeight="1">
      <c r="K264" s="15"/>
    </row>
    <row r="265" spans="11:11" ht="12" customHeight="1">
      <c r="K265" s="15"/>
    </row>
    <row r="266" spans="11:11" ht="12" customHeight="1">
      <c r="K266" s="15"/>
    </row>
    <row r="267" spans="11:11" ht="12" customHeight="1">
      <c r="K267" s="15"/>
    </row>
    <row r="268" spans="11:11" ht="12" customHeight="1">
      <c r="K268" s="15"/>
    </row>
    <row r="269" spans="11:11" ht="12" customHeight="1">
      <c r="K269" s="15"/>
    </row>
    <row r="270" spans="11:11" ht="12" customHeight="1">
      <c r="K270" s="15"/>
    </row>
    <row r="271" spans="11:11" ht="12" customHeight="1">
      <c r="K271" s="15"/>
    </row>
    <row r="272" spans="11:11" ht="12" customHeight="1">
      <c r="K272" s="15"/>
    </row>
    <row r="273" spans="11:11" ht="12" customHeight="1">
      <c r="K273" s="15"/>
    </row>
    <row r="274" spans="11:11" ht="12" customHeight="1">
      <c r="K274" s="15"/>
    </row>
    <row r="275" spans="11:11" ht="12" customHeight="1">
      <c r="K275" s="15"/>
    </row>
    <row r="276" spans="11:11" ht="12" customHeight="1">
      <c r="K276" s="15"/>
    </row>
    <row r="277" spans="11:11" ht="12" customHeight="1">
      <c r="K277" s="15"/>
    </row>
    <row r="278" spans="11:11" ht="12" customHeight="1">
      <c r="K278" s="15"/>
    </row>
    <row r="279" spans="11:11" ht="12" customHeight="1">
      <c r="K279" s="15"/>
    </row>
    <row r="280" spans="11:11" ht="12" customHeight="1">
      <c r="K280" s="15"/>
    </row>
    <row r="281" spans="11:11" ht="12" customHeight="1">
      <c r="K281" s="15"/>
    </row>
    <row r="282" spans="11:11" ht="12" customHeight="1">
      <c r="K282" s="15"/>
    </row>
    <row r="283" spans="11:11" ht="12" customHeight="1">
      <c r="K283" s="15"/>
    </row>
    <row r="284" spans="11:11" ht="12" customHeight="1">
      <c r="K284" s="15"/>
    </row>
    <row r="285" spans="11:11" ht="12" customHeight="1">
      <c r="K285" s="15"/>
    </row>
    <row r="286" spans="11:11" ht="12" customHeight="1">
      <c r="K286" s="15"/>
    </row>
    <row r="287" spans="11:11" ht="12" customHeight="1">
      <c r="K287" s="15"/>
    </row>
    <row r="288" spans="11:11" ht="12" customHeight="1">
      <c r="K288" s="15"/>
    </row>
    <row r="289" spans="11:11" ht="12" customHeight="1">
      <c r="K289" s="15"/>
    </row>
    <row r="290" spans="11:11" ht="12" customHeight="1">
      <c r="K290" s="15"/>
    </row>
    <row r="291" spans="11:11" ht="12" customHeight="1">
      <c r="K291" s="15"/>
    </row>
    <row r="292" spans="11:11" ht="12" customHeight="1">
      <c r="K292" s="15"/>
    </row>
    <row r="293" spans="11:11" ht="12" customHeight="1">
      <c r="K293" s="15"/>
    </row>
    <row r="294" spans="11:11" ht="12" customHeight="1">
      <c r="K294" s="15"/>
    </row>
    <row r="295" spans="11:11" ht="12" customHeight="1">
      <c r="K295" s="15"/>
    </row>
    <row r="296" spans="11:11" ht="12" customHeight="1">
      <c r="K296" s="15"/>
    </row>
    <row r="297" spans="11:11" ht="12" customHeight="1">
      <c r="K297" s="15"/>
    </row>
    <row r="298" spans="11:11" ht="12" customHeight="1">
      <c r="K298" s="15"/>
    </row>
    <row r="299" spans="11:11" ht="12" customHeight="1">
      <c r="K299" s="15"/>
    </row>
    <row r="300" spans="11:11" ht="12" customHeight="1">
      <c r="K300" s="15"/>
    </row>
    <row r="301" spans="11:11" ht="12" customHeight="1">
      <c r="K301" s="15"/>
    </row>
    <row r="302" spans="11:11" ht="12" customHeight="1">
      <c r="K302" s="15"/>
    </row>
    <row r="303" spans="11:11" ht="12" customHeight="1">
      <c r="K303" s="15"/>
    </row>
    <row r="304" spans="11:11" ht="12" customHeight="1">
      <c r="K304" s="15"/>
    </row>
    <row r="305" spans="11:11" ht="12" customHeight="1">
      <c r="K305" s="15"/>
    </row>
    <row r="306" spans="11:11" ht="12" customHeight="1">
      <c r="K306" s="15"/>
    </row>
    <row r="307" spans="11:11" ht="12" customHeight="1">
      <c r="K307" s="15"/>
    </row>
    <row r="308" spans="11:11" ht="12" customHeight="1">
      <c r="K308" s="15"/>
    </row>
    <row r="309" spans="11:11" ht="12" customHeight="1">
      <c r="K309" s="15"/>
    </row>
    <row r="310" spans="11:11" ht="12" customHeight="1">
      <c r="K310" s="15"/>
    </row>
    <row r="311" spans="11:11" ht="12" customHeight="1">
      <c r="K311" s="15"/>
    </row>
    <row r="312" spans="11:11" ht="12" customHeight="1">
      <c r="K312" s="15"/>
    </row>
    <row r="313" spans="11:11" ht="12" customHeight="1">
      <c r="K313" s="15"/>
    </row>
    <row r="314" spans="11:11" ht="12" customHeight="1">
      <c r="K314" s="15"/>
    </row>
    <row r="315" spans="11:11" ht="12" customHeight="1">
      <c r="K315" s="15"/>
    </row>
    <row r="316" spans="11:11" ht="12" customHeight="1">
      <c r="K316" s="15"/>
    </row>
    <row r="317" spans="11:11" ht="12" customHeight="1">
      <c r="K317" s="15"/>
    </row>
    <row r="318" spans="11:11" ht="12" customHeight="1">
      <c r="K318" s="15"/>
    </row>
    <row r="319" spans="11:11" ht="12" customHeight="1">
      <c r="K319" s="15"/>
    </row>
    <row r="320" spans="11:11" ht="12" customHeight="1">
      <c r="K320" s="15"/>
    </row>
    <row r="321" spans="11:11" ht="12" customHeight="1">
      <c r="K321" s="15"/>
    </row>
    <row r="322" spans="11:11" ht="12" customHeight="1">
      <c r="K322" s="15"/>
    </row>
    <row r="323" spans="11:11" ht="12" customHeight="1">
      <c r="K323" s="15"/>
    </row>
    <row r="324" spans="11:11" ht="12" customHeight="1">
      <c r="K324" s="15"/>
    </row>
    <row r="325" spans="11:11" ht="12" customHeight="1">
      <c r="K325" s="15"/>
    </row>
    <row r="326" spans="11:11" ht="12" customHeight="1">
      <c r="K326" s="15"/>
    </row>
    <row r="327" spans="11:11" ht="12" customHeight="1">
      <c r="K327" s="15"/>
    </row>
    <row r="328" spans="11:11" ht="12" customHeight="1">
      <c r="K328" s="15"/>
    </row>
    <row r="329" spans="11:11" ht="12" customHeight="1">
      <c r="K329" s="15"/>
    </row>
    <row r="330" spans="11:11" ht="12" customHeight="1">
      <c r="K330" s="15"/>
    </row>
    <row r="331" spans="11:11" ht="12" customHeight="1">
      <c r="K331" s="15"/>
    </row>
    <row r="332" spans="11:11" ht="12" customHeight="1">
      <c r="K332" s="15"/>
    </row>
    <row r="333" spans="11:11" ht="12" customHeight="1">
      <c r="K333" s="15"/>
    </row>
    <row r="334" spans="11:11" ht="12" customHeight="1">
      <c r="K334" s="15"/>
    </row>
    <row r="335" spans="11:11" ht="12" customHeight="1">
      <c r="K335" s="15"/>
    </row>
    <row r="336" spans="11:11" ht="12" customHeight="1">
      <c r="K336" s="15"/>
    </row>
    <row r="337" spans="11:11" ht="12" customHeight="1">
      <c r="K337" s="15"/>
    </row>
    <row r="338" spans="11:11" ht="12" customHeight="1">
      <c r="K338" s="15"/>
    </row>
    <row r="339" spans="11:11" ht="12" customHeight="1">
      <c r="K339" s="15"/>
    </row>
    <row r="340" spans="11:11" ht="12" customHeight="1">
      <c r="K340" s="15"/>
    </row>
    <row r="341" spans="11:11" ht="12" customHeight="1">
      <c r="K341" s="15"/>
    </row>
    <row r="342" spans="11:11" ht="12" customHeight="1">
      <c r="K342" s="15"/>
    </row>
    <row r="343" spans="11:11" ht="12" customHeight="1">
      <c r="K343" s="15"/>
    </row>
    <row r="344" spans="11:11" ht="12" customHeight="1">
      <c r="K344" s="15"/>
    </row>
    <row r="345" spans="11:11" ht="12" customHeight="1">
      <c r="K345" s="15"/>
    </row>
    <row r="346" spans="11:11" ht="12" customHeight="1">
      <c r="K346" s="15"/>
    </row>
    <row r="347" spans="11:11" ht="12" customHeight="1">
      <c r="K347" s="15"/>
    </row>
    <row r="348" spans="11:11" ht="12" customHeight="1">
      <c r="K348" s="15"/>
    </row>
    <row r="349" spans="11:11" ht="12" customHeight="1">
      <c r="K349" s="15"/>
    </row>
    <row r="350" spans="11:11" ht="12" customHeight="1">
      <c r="K350" s="15"/>
    </row>
    <row r="351" spans="11:11" ht="12" customHeight="1">
      <c r="K351" s="15"/>
    </row>
    <row r="352" spans="11:11" ht="12" customHeight="1">
      <c r="K352" s="15"/>
    </row>
    <row r="353" spans="11:11" ht="12" customHeight="1">
      <c r="K353" s="15"/>
    </row>
    <row r="354" spans="11:11" ht="12" customHeight="1">
      <c r="K354" s="15"/>
    </row>
    <row r="355" spans="11:11" ht="12" customHeight="1">
      <c r="K355" s="15"/>
    </row>
    <row r="356" spans="11:11" ht="12" customHeight="1">
      <c r="K356" s="15"/>
    </row>
    <row r="357" spans="11:11" ht="12" customHeight="1">
      <c r="K357" s="15"/>
    </row>
    <row r="358" spans="11:11" ht="12" customHeight="1">
      <c r="K358" s="15"/>
    </row>
    <row r="359" spans="11:11" ht="12" customHeight="1">
      <c r="K359" s="15"/>
    </row>
    <row r="360" spans="11:11" ht="12" customHeight="1">
      <c r="K360" s="15"/>
    </row>
    <row r="361" spans="11:11" ht="12" customHeight="1">
      <c r="K361" s="15"/>
    </row>
    <row r="362" spans="11:11" ht="12" customHeight="1">
      <c r="K362" s="15"/>
    </row>
    <row r="363" spans="11:11" ht="12" customHeight="1">
      <c r="K363" s="15"/>
    </row>
    <row r="364" spans="11:11" ht="12" customHeight="1">
      <c r="K364" s="15"/>
    </row>
    <row r="365" spans="11:11" ht="12" customHeight="1">
      <c r="K365" s="15"/>
    </row>
    <row r="366" spans="11:11" ht="12" customHeight="1">
      <c r="K366" s="15"/>
    </row>
    <row r="367" spans="11:11" ht="12" customHeight="1">
      <c r="K367" s="15"/>
    </row>
    <row r="368" spans="11:11" ht="12" customHeight="1">
      <c r="K368" s="15"/>
    </row>
    <row r="369" spans="11:11" ht="12" customHeight="1">
      <c r="K369" s="15"/>
    </row>
    <row r="370" spans="11:11" ht="12" customHeight="1">
      <c r="K370" s="15"/>
    </row>
    <row r="371" spans="11:11" ht="12" customHeight="1">
      <c r="K371" s="15"/>
    </row>
    <row r="372" spans="11:11" ht="12" customHeight="1">
      <c r="K372" s="15"/>
    </row>
    <row r="373" spans="11:11" ht="12" customHeight="1">
      <c r="K373" s="15"/>
    </row>
    <row r="374" spans="11:11" ht="12" customHeight="1">
      <c r="K374" s="15"/>
    </row>
    <row r="375" spans="11:11" ht="12" customHeight="1">
      <c r="K375" s="15"/>
    </row>
    <row r="376" spans="11:11" ht="12" customHeight="1">
      <c r="K376" s="15"/>
    </row>
    <row r="377" spans="11:11" ht="12" customHeight="1">
      <c r="K377" s="15"/>
    </row>
    <row r="378" spans="11:11" ht="12" customHeight="1">
      <c r="K378" s="15"/>
    </row>
    <row r="379" spans="11:11" ht="12" customHeight="1">
      <c r="K379" s="15"/>
    </row>
    <row r="380" spans="11:11" ht="12" customHeight="1">
      <c r="K380" s="15"/>
    </row>
    <row r="381" spans="11:11" ht="12" customHeight="1">
      <c r="K381" s="15"/>
    </row>
    <row r="382" spans="11:11" ht="12" customHeight="1">
      <c r="K382" s="15"/>
    </row>
    <row r="383" spans="11:11" ht="12" customHeight="1">
      <c r="K383" s="15"/>
    </row>
    <row r="384" spans="11:11" ht="12" customHeight="1">
      <c r="K384" s="15"/>
    </row>
    <row r="385" spans="11:11" ht="12" customHeight="1">
      <c r="K385" s="15"/>
    </row>
    <row r="386" spans="11:11" ht="12" customHeight="1">
      <c r="K386" s="15"/>
    </row>
    <row r="387" spans="11:11" ht="12" customHeight="1">
      <c r="K387" s="15"/>
    </row>
    <row r="388" spans="11:11" ht="12" customHeight="1">
      <c r="K388" s="15"/>
    </row>
    <row r="389" spans="11:11" ht="12" customHeight="1">
      <c r="K389" s="15"/>
    </row>
    <row r="390" spans="11:11" ht="12" customHeight="1">
      <c r="K390" s="15"/>
    </row>
    <row r="391" spans="11:11" ht="12" customHeight="1">
      <c r="K391" s="15"/>
    </row>
    <row r="392" spans="11:11" ht="12" customHeight="1">
      <c r="K392" s="15"/>
    </row>
    <row r="393" spans="11:11" ht="12" customHeight="1">
      <c r="K393" s="15"/>
    </row>
    <row r="394" spans="11:11" ht="12" customHeight="1">
      <c r="K394" s="15"/>
    </row>
    <row r="395" spans="11:11" ht="12" customHeight="1">
      <c r="K395" s="15"/>
    </row>
    <row r="396" spans="11:11" ht="12" customHeight="1">
      <c r="K396" s="15"/>
    </row>
    <row r="397" spans="11:11" ht="12" customHeight="1">
      <c r="K397" s="15"/>
    </row>
    <row r="398" spans="11:11" ht="12" customHeight="1">
      <c r="K398" s="15"/>
    </row>
    <row r="399" spans="11:11" ht="12" customHeight="1">
      <c r="K399" s="15"/>
    </row>
    <row r="400" spans="11:11" ht="12" customHeight="1">
      <c r="K400" s="15"/>
    </row>
    <row r="401" spans="11:11" ht="12" customHeight="1">
      <c r="K401" s="15"/>
    </row>
    <row r="402" spans="11:11" ht="12" customHeight="1">
      <c r="K402" s="15"/>
    </row>
    <row r="403" spans="11:11" ht="12" customHeight="1">
      <c r="K403" s="15"/>
    </row>
    <row r="404" spans="11:11" ht="12" customHeight="1">
      <c r="K404" s="15"/>
    </row>
    <row r="405" spans="11:11" ht="12" customHeight="1">
      <c r="K405" s="15"/>
    </row>
    <row r="406" spans="11:11" ht="12" customHeight="1">
      <c r="K406" s="15"/>
    </row>
    <row r="407" spans="11:11" ht="12" customHeight="1">
      <c r="K407" s="15"/>
    </row>
    <row r="408" spans="11:11" ht="12" customHeight="1">
      <c r="K408" s="15"/>
    </row>
    <row r="409" spans="11:11" ht="12" customHeight="1">
      <c r="K409" s="15"/>
    </row>
    <row r="410" spans="11:11" ht="12" customHeight="1">
      <c r="K410" s="15"/>
    </row>
    <row r="411" spans="11:11" ht="12" customHeight="1">
      <c r="K411" s="15"/>
    </row>
    <row r="412" spans="11:11" ht="12" customHeight="1">
      <c r="K412" s="15"/>
    </row>
    <row r="413" spans="11:11" ht="12" customHeight="1">
      <c r="K413" s="15"/>
    </row>
    <row r="414" spans="11:11" ht="12" customHeight="1">
      <c r="K414" s="15"/>
    </row>
    <row r="415" spans="11:11" ht="12" customHeight="1">
      <c r="K415" s="15"/>
    </row>
    <row r="416" spans="11:11" ht="12" customHeight="1">
      <c r="K416" s="15"/>
    </row>
    <row r="417" spans="11:11" ht="12" customHeight="1">
      <c r="K417" s="15"/>
    </row>
    <row r="418" spans="11:11" ht="12" customHeight="1">
      <c r="K418" s="15"/>
    </row>
    <row r="419" spans="11:11" ht="12" customHeight="1">
      <c r="K419" s="15"/>
    </row>
    <row r="420" spans="11:11" ht="12" customHeight="1">
      <c r="K420" s="15"/>
    </row>
    <row r="421" spans="11:11" ht="12" customHeight="1">
      <c r="K421" s="15"/>
    </row>
    <row r="422" spans="11:11" ht="12" customHeight="1">
      <c r="K422" s="15"/>
    </row>
    <row r="423" spans="11:11" ht="12" customHeight="1">
      <c r="K423" s="15"/>
    </row>
    <row r="424" spans="11:11" ht="12" customHeight="1">
      <c r="K424" s="15"/>
    </row>
    <row r="425" spans="11:11" ht="12" customHeight="1">
      <c r="K425" s="15"/>
    </row>
    <row r="426" spans="11:11" ht="12" customHeight="1">
      <c r="K426" s="15"/>
    </row>
    <row r="427" spans="11:11" ht="12" customHeight="1">
      <c r="K427" s="15"/>
    </row>
    <row r="428" spans="11:11" ht="12" customHeight="1">
      <c r="K428" s="15"/>
    </row>
    <row r="429" spans="11:11" ht="12" customHeight="1">
      <c r="K429" s="15"/>
    </row>
    <row r="430" spans="11:11" ht="12" customHeight="1">
      <c r="K430" s="15"/>
    </row>
    <row r="431" spans="11:11" ht="12" customHeight="1">
      <c r="K431" s="15"/>
    </row>
    <row r="432" spans="11:11" ht="12" customHeight="1">
      <c r="K432" s="15"/>
    </row>
    <row r="433" spans="11:11" ht="12" customHeight="1">
      <c r="K433" s="15"/>
    </row>
    <row r="434" spans="11:11" ht="12" customHeight="1">
      <c r="K434" s="15"/>
    </row>
    <row r="435" spans="11:11" ht="12" customHeight="1">
      <c r="K435" s="15"/>
    </row>
    <row r="436" spans="11:11" ht="12" customHeight="1">
      <c r="K436" s="15"/>
    </row>
    <row r="437" spans="11:11" ht="12" customHeight="1">
      <c r="K437" s="15"/>
    </row>
    <row r="438" spans="11:11" ht="12" customHeight="1">
      <c r="K438" s="15"/>
    </row>
    <row r="439" spans="11:11" ht="12" customHeight="1">
      <c r="K439" s="15"/>
    </row>
    <row r="440" spans="11:11" ht="12" customHeight="1">
      <c r="K440" s="15"/>
    </row>
    <row r="441" spans="11:11" ht="12" customHeight="1">
      <c r="K441" s="15"/>
    </row>
    <row r="442" spans="11:11" ht="12" customHeight="1">
      <c r="K442" s="15"/>
    </row>
    <row r="443" spans="11:11" ht="12" customHeight="1">
      <c r="K443" s="15"/>
    </row>
    <row r="444" spans="11:11" ht="12" customHeight="1">
      <c r="K444" s="15"/>
    </row>
    <row r="445" spans="11:11" ht="12" customHeight="1">
      <c r="K445" s="15"/>
    </row>
    <row r="446" spans="11:11" ht="12" customHeight="1">
      <c r="K446" s="15"/>
    </row>
    <row r="447" spans="11:11" ht="12" customHeight="1">
      <c r="K447" s="15"/>
    </row>
    <row r="448" spans="11:11" ht="12" customHeight="1">
      <c r="K448" s="15"/>
    </row>
    <row r="449" spans="11:11" ht="12" customHeight="1">
      <c r="K449" s="15"/>
    </row>
    <row r="450" spans="11:11" ht="12" customHeight="1">
      <c r="K450" s="15"/>
    </row>
    <row r="451" spans="11:11" ht="12" customHeight="1">
      <c r="K451" s="15"/>
    </row>
    <row r="452" spans="11:11" ht="12" customHeight="1">
      <c r="K452" s="15"/>
    </row>
    <row r="453" spans="11:11" ht="12" customHeight="1">
      <c r="K453" s="15"/>
    </row>
    <row r="454" spans="11:11" ht="12" customHeight="1">
      <c r="K454" s="15"/>
    </row>
    <row r="455" spans="11:11" ht="12" customHeight="1">
      <c r="K455" s="15"/>
    </row>
    <row r="456" spans="11:11" ht="12" customHeight="1">
      <c r="K456" s="15"/>
    </row>
    <row r="457" spans="11:11" ht="12" customHeight="1">
      <c r="K457" s="15"/>
    </row>
    <row r="458" spans="11:11" ht="12" customHeight="1">
      <c r="K458" s="15"/>
    </row>
    <row r="459" spans="11:11" ht="12" customHeight="1">
      <c r="K459" s="15"/>
    </row>
    <row r="460" spans="11:11" ht="12" customHeight="1">
      <c r="K460" s="15"/>
    </row>
    <row r="461" spans="11:11" ht="12" customHeight="1">
      <c r="K461" s="15"/>
    </row>
    <row r="462" spans="11:11" ht="12" customHeight="1">
      <c r="K462" s="15"/>
    </row>
    <row r="463" spans="11:11" ht="12" customHeight="1">
      <c r="K463" s="15"/>
    </row>
    <row r="464" spans="11:11" ht="12" customHeight="1">
      <c r="K464" s="15"/>
    </row>
    <row r="465" spans="11:11" ht="12" customHeight="1">
      <c r="K465" s="15"/>
    </row>
    <row r="466" spans="11:11" ht="12" customHeight="1">
      <c r="K466" s="15"/>
    </row>
    <row r="467" spans="11:11" ht="12" customHeight="1">
      <c r="K467" s="15"/>
    </row>
    <row r="468" spans="11:11" ht="12" customHeight="1">
      <c r="K468" s="15"/>
    </row>
    <row r="469" spans="11:11" ht="12" customHeight="1">
      <c r="K469" s="15"/>
    </row>
    <row r="470" spans="11:11" ht="12" customHeight="1">
      <c r="K470" s="15"/>
    </row>
    <row r="471" spans="11:11" ht="12" customHeight="1">
      <c r="K471" s="15"/>
    </row>
    <row r="472" spans="11:11" ht="12" customHeight="1">
      <c r="K472" s="15"/>
    </row>
    <row r="473" spans="11:11" ht="12" customHeight="1">
      <c r="K473" s="15"/>
    </row>
    <row r="474" spans="11:11" ht="12" customHeight="1">
      <c r="K474" s="15"/>
    </row>
    <row r="475" spans="11:11" ht="12" customHeight="1">
      <c r="K475" s="15"/>
    </row>
    <row r="476" spans="11:11" ht="12" customHeight="1">
      <c r="K476" s="15"/>
    </row>
    <row r="477" spans="11:11" ht="12" customHeight="1">
      <c r="K477" s="15"/>
    </row>
    <row r="478" spans="11:11" ht="12" customHeight="1">
      <c r="K478" s="15"/>
    </row>
    <row r="479" spans="11:11" ht="12" customHeight="1">
      <c r="K479" s="15"/>
    </row>
    <row r="480" spans="11:11" ht="12" customHeight="1">
      <c r="K480" s="15"/>
    </row>
    <row r="481" spans="11:11" ht="12" customHeight="1">
      <c r="K481" s="15"/>
    </row>
    <row r="482" spans="11:11" ht="12" customHeight="1">
      <c r="K482" s="15"/>
    </row>
    <row r="483" spans="11:11" ht="12" customHeight="1">
      <c r="K483" s="15"/>
    </row>
    <row r="484" spans="11:11" ht="12" customHeight="1">
      <c r="K484" s="15"/>
    </row>
    <row r="485" spans="11:11" ht="12" customHeight="1">
      <c r="K485" s="15"/>
    </row>
    <row r="486" spans="11:11" ht="12" customHeight="1">
      <c r="K486" s="15"/>
    </row>
    <row r="487" spans="11:11" ht="12" customHeight="1">
      <c r="K487" s="15"/>
    </row>
    <row r="488" spans="11:11" ht="12" customHeight="1">
      <c r="K488" s="15"/>
    </row>
    <row r="489" spans="11:11" ht="12" customHeight="1">
      <c r="K489" s="15"/>
    </row>
    <row r="490" spans="11:11" ht="12" customHeight="1">
      <c r="K490" s="15"/>
    </row>
    <row r="491" spans="11:11" ht="12" customHeight="1">
      <c r="K491" s="15"/>
    </row>
    <row r="492" spans="11:11" ht="12" customHeight="1">
      <c r="K492" s="15"/>
    </row>
    <row r="493" spans="11:11" ht="12" customHeight="1">
      <c r="K493" s="15"/>
    </row>
    <row r="494" spans="11:11" ht="12" customHeight="1">
      <c r="K494" s="15"/>
    </row>
    <row r="495" spans="11:11" ht="12" customHeight="1">
      <c r="K495" s="15"/>
    </row>
    <row r="496" spans="11:11" ht="12" customHeight="1">
      <c r="K496" s="15"/>
    </row>
    <row r="497" spans="11:11" ht="12" customHeight="1">
      <c r="K497" s="15"/>
    </row>
    <row r="498" spans="11:11" ht="12" customHeight="1">
      <c r="K498" s="15"/>
    </row>
    <row r="499" spans="11:11" ht="12" customHeight="1">
      <c r="K499" s="15"/>
    </row>
    <row r="500" spans="11:11" ht="12" customHeight="1">
      <c r="K500" s="15"/>
    </row>
    <row r="501" spans="11:11" ht="12" customHeight="1">
      <c r="K501" s="15"/>
    </row>
    <row r="502" spans="11:11" ht="12" customHeight="1">
      <c r="K502" s="15"/>
    </row>
    <row r="503" spans="11:11" ht="12" customHeight="1">
      <c r="K503" s="15"/>
    </row>
    <row r="504" spans="11:11" ht="12" customHeight="1">
      <c r="K504" s="15"/>
    </row>
    <row r="505" spans="11:11" ht="12" customHeight="1">
      <c r="K505" s="15"/>
    </row>
    <row r="506" spans="11:11" ht="12" customHeight="1">
      <c r="K506" s="15"/>
    </row>
    <row r="507" spans="11:11" ht="12" customHeight="1">
      <c r="K507" s="15"/>
    </row>
    <row r="508" spans="11:11" ht="12" customHeight="1">
      <c r="K508" s="15"/>
    </row>
    <row r="509" spans="11:11" ht="12" customHeight="1">
      <c r="K509" s="15"/>
    </row>
    <row r="510" spans="11:11" ht="12" customHeight="1">
      <c r="K510" s="15"/>
    </row>
    <row r="511" spans="11:11" ht="12" customHeight="1">
      <c r="K511" s="15"/>
    </row>
    <row r="512" spans="11:11" ht="12" customHeight="1">
      <c r="K512" s="15"/>
    </row>
    <row r="513" spans="11:11" ht="12" customHeight="1">
      <c r="K513" s="15"/>
    </row>
    <row r="514" spans="11:11" ht="12" customHeight="1">
      <c r="K514" s="15"/>
    </row>
    <row r="515" spans="11:11" ht="12" customHeight="1">
      <c r="K515" s="15"/>
    </row>
    <row r="516" spans="11:11" ht="12" customHeight="1">
      <c r="K516" s="15"/>
    </row>
    <row r="517" spans="11:11" ht="12" customHeight="1">
      <c r="K517" s="15"/>
    </row>
    <row r="518" spans="11:11" ht="12" customHeight="1">
      <c r="K518" s="15"/>
    </row>
    <row r="519" spans="11:11" ht="12" customHeight="1">
      <c r="K519" s="15"/>
    </row>
    <row r="520" spans="11:11" ht="12" customHeight="1">
      <c r="K520" s="15"/>
    </row>
    <row r="521" spans="11:11" ht="12" customHeight="1">
      <c r="K521" s="15"/>
    </row>
    <row r="522" spans="11:11" ht="12" customHeight="1">
      <c r="K522" s="15"/>
    </row>
    <row r="523" spans="11:11" ht="12" customHeight="1">
      <c r="K523" s="15"/>
    </row>
    <row r="524" spans="11:11" ht="12" customHeight="1">
      <c r="K524" s="15"/>
    </row>
    <row r="525" spans="11:11" ht="12" customHeight="1">
      <c r="K525" s="15"/>
    </row>
    <row r="526" spans="11:11" ht="12" customHeight="1">
      <c r="K526" s="15"/>
    </row>
    <row r="527" spans="11:11" ht="12" customHeight="1">
      <c r="K527" s="15"/>
    </row>
    <row r="528" spans="11:11" ht="12" customHeight="1">
      <c r="K528" s="15"/>
    </row>
    <row r="529" spans="11:11" ht="12" customHeight="1">
      <c r="K529" s="15"/>
    </row>
    <row r="530" spans="11:11" ht="12" customHeight="1">
      <c r="K530" s="15"/>
    </row>
    <row r="531" spans="11:11" ht="12" customHeight="1">
      <c r="K531" s="15"/>
    </row>
    <row r="532" spans="11:11" ht="12" customHeight="1">
      <c r="K532" s="15"/>
    </row>
    <row r="533" spans="11:11" ht="12" customHeight="1">
      <c r="K533" s="15"/>
    </row>
    <row r="534" spans="11:11" ht="12" customHeight="1">
      <c r="K534" s="15"/>
    </row>
    <row r="535" spans="11:11" ht="12" customHeight="1">
      <c r="K535" s="15"/>
    </row>
    <row r="536" spans="11:11" ht="12" customHeight="1">
      <c r="K536" s="15"/>
    </row>
    <row r="537" spans="11:11" ht="12" customHeight="1">
      <c r="K537" s="15"/>
    </row>
    <row r="538" spans="11:11" ht="12" customHeight="1">
      <c r="K538" s="15"/>
    </row>
    <row r="539" spans="11:11" ht="12" customHeight="1">
      <c r="K539" s="15"/>
    </row>
    <row r="540" spans="11:11" ht="12" customHeight="1">
      <c r="K540" s="15"/>
    </row>
    <row r="541" spans="11:11" ht="12" customHeight="1">
      <c r="K541" s="15"/>
    </row>
    <row r="542" spans="11:11" ht="12" customHeight="1">
      <c r="K542" s="15"/>
    </row>
    <row r="543" spans="11:11" ht="12" customHeight="1">
      <c r="K543" s="15"/>
    </row>
    <row r="544" spans="11:11" ht="12" customHeight="1">
      <c r="K544" s="15"/>
    </row>
    <row r="545" spans="11:11" ht="12" customHeight="1">
      <c r="K545" s="15"/>
    </row>
    <row r="546" spans="11:11" ht="12" customHeight="1">
      <c r="K546" s="15"/>
    </row>
    <row r="547" spans="11:11" ht="12" customHeight="1">
      <c r="K547" s="15"/>
    </row>
    <row r="548" spans="11:11" ht="12" customHeight="1">
      <c r="K548" s="15"/>
    </row>
    <row r="549" spans="11:11" ht="12" customHeight="1">
      <c r="K549" s="15"/>
    </row>
    <row r="550" spans="11:11" ht="12" customHeight="1">
      <c r="K550" s="15"/>
    </row>
    <row r="551" spans="11:11" ht="12" customHeight="1">
      <c r="K551" s="15"/>
    </row>
    <row r="552" spans="11:11" ht="12" customHeight="1">
      <c r="K552" s="15"/>
    </row>
    <row r="553" spans="11:11" ht="12" customHeight="1">
      <c r="K553" s="15"/>
    </row>
    <row r="554" spans="11:11" ht="12" customHeight="1">
      <c r="K554" s="15"/>
    </row>
    <row r="555" spans="11:11" ht="12" customHeight="1">
      <c r="K555" s="15"/>
    </row>
    <row r="556" spans="11:11" ht="12" customHeight="1">
      <c r="K556" s="15"/>
    </row>
    <row r="557" spans="11:11" ht="12" customHeight="1">
      <c r="K557" s="15"/>
    </row>
    <row r="558" spans="11:11" ht="12" customHeight="1">
      <c r="K558" s="15"/>
    </row>
    <row r="559" spans="11:11" ht="12" customHeight="1">
      <c r="K559" s="15"/>
    </row>
    <row r="560" spans="11:11" ht="12" customHeight="1">
      <c r="K560" s="15"/>
    </row>
    <row r="561" spans="11:11" ht="12" customHeight="1">
      <c r="K561" s="15"/>
    </row>
    <row r="562" spans="11:11" ht="12" customHeight="1">
      <c r="K562" s="15"/>
    </row>
    <row r="563" spans="11:11" ht="12" customHeight="1">
      <c r="K563" s="15"/>
    </row>
    <row r="564" spans="11:11" ht="12" customHeight="1">
      <c r="K564" s="15"/>
    </row>
    <row r="565" spans="11:11" ht="12" customHeight="1">
      <c r="K565" s="15"/>
    </row>
    <row r="566" spans="11:11" ht="12" customHeight="1">
      <c r="K566" s="15"/>
    </row>
    <row r="567" spans="11:11" ht="12" customHeight="1">
      <c r="K567" s="15"/>
    </row>
    <row r="568" spans="11:11" ht="12" customHeight="1">
      <c r="K568" s="15"/>
    </row>
    <row r="569" spans="11:11" ht="12" customHeight="1">
      <c r="K569" s="15"/>
    </row>
    <row r="570" spans="11:11" ht="12" customHeight="1">
      <c r="K570" s="15"/>
    </row>
    <row r="571" spans="11:11" ht="12" customHeight="1">
      <c r="K571" s="15"/>
    </row>
    <row r="572" spans="11:11" ht="12" customHeight="1">
      <c r="K572" s="15"/>
    </row>
    <row r="573" spans="11:11" ht="12" customHeight="1">
      <c r="K573" s="15"/>
    </row>
    <row r="574" spans="11:11" ht="12" customHeight="1">
      <c r="K574" s="15"/>
    </row>
    <row r="575" spans="11:11" ht="12" customHeight="1">
      <c r="K575" s="15"/>
    </row>
    <row r="576" spans="11:11" ht="12" customHeight="1">
      <c r="K576" s="15"/>
    </row>
    <row r="577" spans="11:11" ht="12" customHeight="1">
      <c r="K577" s="15"/>
    </row>
    <row r="578" spans="11:11" ht="12" customHeight="1">
      <c r="K578" s="15"/>
    </row>
    <row r="579" spans="11:11" ht="12" customHeight="1">
      <c r="K579" s="15"/>
    </row>
    <row r="580" spans="11:11" ht="12" customHeight="1">
      <c r="K580" s="15"/>
    </row>
    <row r="581" spans="11:11" ht="12" customHeight="1">
      <c r="K581" s="15"/>
    </row>
    <row r="582" spans="11:11" ht="12" customHeight="1">
      <c r="K582" s="15"/>
    </row>
    <row r="583" spans="11:11" ht="12" customHeight="1">
      <c r="K583" s="15"/>
    </row>
    <row r="584" spans="11:11" ht="12" customHeight="1">
      <c r="K584" s="15"/>
    </row>
    <row r="585" spans="11:11" ht="12" customHeight="1">
      <c r="K585" s="15"/>
    </row>
    <row r="586" spans="11:11" ht="12" customHeight="1">
      <c r="K586" s="15"/>
    </row>
    <row r="587" spans="11:11" ht="12" customHeight="1">
      <c r="K587" s="15"/>
    </row>
    <row r="588" spans="11:11" ht="12" customHeight="1">
      <c r="K588" s="15"/>
    </row>
    <row r="589" spans="11:11" ht="12" customHeight="1">
      <c r="K589" s="15"/>
    </row>
    <row r="590" spans="11:11" ht="12" customHeight="1">
      <c r="K590" s="15"/>
    </row>
    <row r="591" spans="11:11" ht="12" customHeight="1">
      <c r="K591" s="15"/>
    </row>
    <row r="592" spans="11:11" ht="12" customHeight="1">
      <c r="K592" s="15"/>
    </row>
    <row r="593" spans="11:11" ht="12" customHeight="1">
      <c r="K593" s="15"/>
    </row>
    <row r="594" spans="11:11" ht="12" customHeight="1">
      <c r="K594" s="15"/>
    </row>
    <row r="595" spans="11:11" ht="12" customHeight="1">
      <c r="K595" s="15"/>
    </row>
    <row r="596" spans="11:11" ht="12" customHeight="1">
      <c r="K596" s="15"/>
    </row>
    <row r="597" spans="11:11" ht="12" customHeight="1">
      <c r="K597" s="15"/>
    </row>
    <row r="598" spans="11:11" ht="12" customHeight="1">
      <c r="K598" s="15"/>
    </row>
    <row r="599" spans="11:11" ht="12" customHeight="1">
      <c r="K599" s="15"/>
    </row>
    <row r="600" spans="11:11" ht="12" customHeight="1">
      <c r="K600" s="15"/>
    </row>
    <row r="601" spans="11:11" ht="12" customHeight="1">
      <c r="K601" s="15"/>
    </row>
    <row r="602" spans="11:11" ht="12" customHeight="1">
      <c r="K602" s="15"/>
    </row>
    <row r="603" spans="11:11" ht="12" customHeight="1">
      <c r="K603" s="15"/>
    </row>
    <row r="604" spans="11:11" ht="12" customHeight="1">
      <c r="K604" s="15"/>
    </row>
    <row r="605" spans="11:11" ht="12" customHeight="1">
      <c r="K605" s="15"/>
    </row>
    <row r="606" spans="11:11" ht="12" customHeight="1">
      <c r="K606" s="15"/>
    </row>
    <row r="607" spans="11:11" ht="12" customHeight="1">
      <c r="K607" s="15"/>
    </row>
    <row r="608" spans="11:11" ht="12" customHeight="1">
      <c r="K608" s="15"/>
    </row>
    <row r="609" spans="11:11" ht="12" customHeight="1">
      <c r="K609" s="15"/>
    </row>
    <row r="610" spans="11:11" ht="12" customHeight="1">
      <c r="K610" s="15"/>
    </row>
    <row r="611" spans="11:11" ht="12" customHeight="1">
      <c r="K611" s="15"/>
    </row>
    <row r="612" spans="11:11" ht="12" customHeight="1">
      <c r="K612" s="15"/>
    </row>
    <row r="613" spans="11:11" ht="12" customHeight="1">
      <c r="K613" s="15"/>
    </row>
    <row r="614" spans="11:11" ht="12" customHeight="1">
      <c r="K614" s="15"/>
    </row>
    <row r="615" spans="11:11" ht="12" customHeight="1">
      <c r="K615" s="15"/>
    </row>
    <row r="616" spans="11:11" ht="12" customHeight="1">
      <c r="K616" s="15"/>
    </row>
    <row r="617" spans="11:11" ht="12" customHeight="1">
      <c r="K617" s="15"/>
    </row>
    <row r="618" spans="11:11" ht="12" customHeight="1">
      <c r="K618" s="15"/>
    </row>
    <row r="619" spans="11:11" ht="12" customHeight="1">
      <c r="K619" s="15"/>
    </row>
    <row r="620" spans="11:11" ht="12" customHeight="1">
      <c r="K620" s="15"/>
    </row>
    <row r="621" spans="11:11" ht="12" customHeight="1">
      <c r="K621" s="15"/>
    </row>
    <row r="622" spans="11:11" ht="12" customHeight="1">
      <c r="K622" s="15"/>
    </row>
    <row r="623" spans="11:11" ht="12" customHeight="1">
      <c r="K623" s="15"/>
    </row>
    <row r="624" spans="11:11" ht="12" customHeight="1">
      <c r="K624" s="15"/>
    </row>
    <row r="625" spans="11:11" ht="12" customHeight="1">
      <c r="K625" s="15"/>
    </row>
    <row r="626" spans="11:11" ht="12" customHeight="1">
      <c r="K626" s="15"/>
    </row>
    <row r="627" spans="11:11" ht="12" customHeight="1">
      <c r="K627" s="15"/>
    </row>
    <row r="628" spans="11:11" ht="12" customHeight="1">
      <c r="K628" s="15"/>
    </row>
    <row r="629" spans="11:11" ht="12" customHeight="1">
      <c r="K629" s="15"/>
    </row>
    <row r="630" spans="11:11" ht="12" customHeight="1">
      <c r="K630" s="15"/>
    </row>
    <row r="631" spans="11:11" ht="12" customHeight="1">
      <c r="K631" s="15"/>
    </row>
    <row r="632" spans="11:11" ht="12" customHeight="1">
      <c r="K632" s="15"/>
    </row>
    <row r="633" spans="11:11" ht="12" customHeight="1">
      <c r="K633" s="15"/>
    </row>
    <row r="634" spans="11:11" ht="12" customHeight="1">
      <c r="K634" s="15"/>
    </row>
    <row r="635" spans="11:11" ht="12" customHeight="1">
      <c r="K635" s="15"/>
    </row>
    <row r="636" spans="11:11" ht="12" customHeight="1">
      <c r="K636" s="15"/>
    </row>
    <row r="637" spans="11:11" ht="12" customHeight="1">
      <c r="K637" s="15"/>
    </row>
    <row r="638" spans="11:11" ht="12" customHeight="1">
      <c r="K638" s="15"/>
    </row>
    <row r="639" spans="11:11" ht="12" customHeight="1">
      <c r="K639" s="15"/>
    </row>
    <row r="640" spans="11:11" ht="12" customHeight="1">
      <c r="K640" s="15"/>
    </row>
    <row r="641" spans="11:11" ht="12" customHeight="1">
      <c r="K641" s="15"/>
    </row>
    <row r="642" spans="11:11" ht="12" customHeight="1">
      <c r="K642" s="15"/>
    </row>
    <row r="643" spans="11:11" ht="12" customHeight="1">
      <c r="K643" s="15"/>
    </row>
    <row r="644" spans="11:11" ht="12" customHeight="1">
      <c r="K644" s="15"/>
    </row>
    <row r="645" spans="11:11" ht="12" customHeight="1">
      <c r="K645" s="15"/>
    </row>
    <row r="646" spans="11:11" ht="12" customHeight="1">
      <c r="K646" s="15"/>
    </row>
    <row r="647" spans="11:11" ht="12" customHeight="1">
      <c r="K647" s="15"/>
    </row>
    <row r="648" spans="11:11" ht="12" customHeight="1">
      <c r="K648" s="15"/>
    </row>
    <row r="649" spans="11:11" ht="12" customHeight="1">
      <c r="K649" s="15"/>
    </row>
    <row r="650" spans="11:11" ht="12" customHeight="1">
      <c r="K650" s="15"/>
    </row>
    <row r="651" spans="11:11" ht="12" customHeight="1">
      <c r="K651" s="15"/>
    </row>
    <row r="652" spans="11:11" ht="12" customHeight="1">
      <c r="K652" s="15"/>
    </row>
    <row r="653" spans="11:11" ht="12" customHeight="1">
      <c r="K653" s="15"/>
    </row>
    <row r="654" spans="11:11" ht="12" customHeight="1">
      <c r="K654" s="15"/>
    </row>
    <row r="655" spans="11:11" ht="12" customHeight="1">
      <c r="K655" s="15"/>
    </row>
    <row r="656" spans="11:11" ht="12" customHeight="1">
      <c r="K656" s="15"/>
    </row>
    <row r="657" spans="11:11" ht="12" customHeight="1">
      <c r="K657" s="15"/>
    </row>
    <row r="658" spans="11:11" ht="12" customHeight="1">
      <c r="K658" s="15"/>
    </row>
    <row r="659" spans="11:11" ht="12" customHeight="1">
      <c r="K659" s="15"/>
    </row>
    <row r="660" spans="11:11" ht="12" customHeight="1">
      <c r="K660" s="15"/>
    </row>
    <row r="661" spans="11:11" ht="12" customHeight="1">
      <c r="K661" s="15"/>
    </row>
    <row r="662" spans="11:11" ht="12" customHeight="1">
      <c r="K662" s="15"/>
    </row>
    <row r="663" spans="11:11" ht="12" customHeight="1">
      <c r="K663" s="15"/>
    </row>
    <row r="664" spans="11:11" ht="12" customHeight="1">
      <c r="K664" s="15"/>
    </row>
    <row r="665" spans="11:11" ht="12" customHeight="1">
      <c r="K665" s="15"/>
    </row>
    <row r="666" spans="11:11" ht="12" customHeight="1">
      <c r="K666" s="15"/>
    </row>
    <row r="667" spans="11:11" ht="12" customHeight="1">
      <c r="K667" s="15"/>
    </row>
    <row r="668" spans="11:11" ht="12" customHeight="1">
      <c r="K668" s="15"/>
    </row>
    <row r="669" spans="11:11" ht="12" customHeight="1">
      <c r="K669" s="15"/>
    </row>
    <row r="670" spans="11:11" ht="12" customHeight="1">
      <c r="K670" s="15"/>
    </row>
    <row r="671" spans="11:11" ht="12" customHeight="1">
      <c r="K671" s="15"/>
    </row>
    <row r="672" spans="11:11" ht="12" customHeight="1">
      <c r="K672" s="15"/>
    </row>
    <row r="673" spans="11:11" ht="12" customHeight="1">
      <c r="K673" s="15"/>
    </row>
    <row r="674" spans="11:11" ht="12" customHeight="1">
      <c r="K674" s="15"/>
    </row>
    <row r="675" spans="11:11" ht="12" customHeight="1">
      <c r="K675" s="15"/>
    </row>
    <row r="676" spans="11:11" ht="12" customHeight="1">
      <c r="K676" s="15"/>
    </row>
    <row r="677" spans="11:11" ht="12" customHeight="1">
      <c r="K677" s="15"/>
    </row>
    <row r="678" spans="11:11" ht="12" customHeight="1">
      <c r="K678" s="15"/>
    </row>
    <row r="679" spans="11:11" ht="12" customHeight="1">
      <c r="K679" s="15"/>
    </row>
    <row r="680" spans="11:11" ht="12" customHeight="1">
      <c r="K680" s="15"/>
    </row>
    <row r="681" spans="11:11" ht="12" customHeight="1">
      <c r="K681" s="15"/>
    </row>
    <row r="682" spans="11:11" ht="12" customHeight="1">
      <c r="K682" s="15"/>
    </row>
    <row r="683" spans="11:11" ht="12" customHeight="1">
      <c r="K683" s="15"/>
    </row>
    <row r="684" spans="11:11" ht="12" customHeight="1">
      <c r="K684" s="15"/>
    </row>
    <row r="685" spans="11:11" ht="12" customHeight="1">
      <c r="K685" s="15"/>
    </row>
    <row r="686" spans="11:11" ht="12" customHeight="1">
      <c r="K686" s="15"/>
    </row>
    <row r="687" spans="11:11" ht="12" customHeight="1">
      <c r="K687" s="15"/>
    </row>
    <row r="688" spans="11:11" ht="12" customHeight="1">
      <c r="K688" s="15"/>
    </row>
    <row r="689" spans="11:11" ht="12" customHeight="1">
      <c r="K689" s="15"/>
    </row>
    <row r="690" spans="11:11" ht="12" customHeight="1">
      <c r="K690" s="15"/>
    </row>
    <row r="691" spans="11:11" ht="12" customHeight="1">
      <c r="K691" s="15"/>
    </row>
    <row r="692" spans="11:11" ht="12" customHeight="1">
      <c r="K692" s="15"/>
    </row>
    <row r="693" spans="11:11" ht="12" customHeight="1">
      <c r="K693" s="15"/>
    </row>
    <row r="694" spans="11:11" ht="12" customHeight="1">
      <c r="K694" s="15"/>
    </row>
    <row r="695" spans="11:11" ht="12" customHeight="1">
      <c r="K695" s="15"/>
    </row>
    <row r="696" spans="11:11" ht="12" customHeight="1">
      <c r="K696" s="15"/>
    </row>
    <row r="697" spans="11:11" ht="12" customHeight="1">
      <c r="K697" s="15"/>
    </row>
    <row r="698" spans="11:11" ht="12" customHeight="1">
      <c r="K698" s="15"/>
    </row>
    <row r="699" spans="11:11" ht="12" customHeight="1">
      <c r="K699" s="15"/>
    </row>
    <row r="700" spans="11:11" ht="12" customHeight="1">
      <c r="K700" s="15"/>
    </row>
    <row r="701" spans="11:11" ht="12" customHeight="1">
      <c r="K701" s="15"/>
    </row>
    <row r="702" spans="11:11" ht="12" customHeight="1">
      <c r="K702" s="15"/>
    </row>
    <row r="703" spans="11:11" ht="12" customHeight="1">
      <c r="K703" s="15"/>
    </row>
    <row r="704" spans="11:11" ht="12" customHeight="1">
      <c r="K704" s="15"/>
    </row>
    <row r="705" spans="11:11" ht="12" customHeight="1">
      <c r="K705" s="15"/>
    </row>
    <row r="706" spans="11:11" ht="12" customHeight="1">
      <c r="K706" s="15"/>
    </row>
    <row r="707" spans="11:11" ht="12" customHeight="1">
      <c r="K707" s="15"/>
    </row>
    <row r="708" spans="11:11" ht="12" customHeight="1">
      <c r="K708" s="15"/>
    </row>
    <row r="709" spans="11:11" ht="12" customHeight="1">
      <c r="K709" s="15"/>
    </row>
    <row r="710" spans="11:11" ht="12" customHeight="1">
      <c r="K710" s="15"/>
    </row>
    <row r="711" spans="11:11" ht="12" customHeight="1">
      <c r="K711" s="15"/>
    </row>
    <row r="712" spans="11:11" ht="12" customHeight="1">
      <c r="K712" s="15"/>
    </row>
    <row r="713" spans="11:11" ht="12" customHeight="1">
      <c r="K713" s="15"/>
    </row>
    <row r="714" spans="11:11" ht="12" customHeight="1">
      <c r="K714" s="15"/>
    </row>
    <row r="715" spans="11:11" ht="12" customHeight="1">
      <c r="K715" s="15"/>
    </row>
    <row r="716" spans="11:11" ht="12" customHeight="1">
      <c r="K716" s="15"/>
    </row>
    <row r="717" spans="11:11" ht="12" customHeight="1">
      <c r="K717" s="15"/>
    </row>
    <row r="718" spans="11:11" ht="12" customHeight="1">
      <c r="K718" s="15"/>
    </row>
    <row r="719" spans="11:11" ht="12" customHeight="1">
      <c r="K719" s="15"/>
    </row>
    <row r="720" spans="11:11" ht="12" customHeight="1">
      <c r="K720" s="15"/>
    </row>
    <row r="721" spans="11:11" ht="12" customHeight="1">
      <c r="K721" s="15"/>
    </row>
    <row r="722" spans="11:11" ht="12" customHeight="1">
      <c r="K722" s="15"/>
    </row>
    <row r="723" spans="11:11" ht="12" customHeight="1">
      <c r="K723" s="15"/>
    </row>
    <row r="724" spans="11:11" ht="12" customHeight="1">
      <c r="K724" s="15"/>
    </row>
    <row r="725" spans="11:11" ht="12" customHeight="1">
      <c r="K725" s="15"/>
    </row>
    <row r="726" spans="11:11" ht="12" customHeight="1">
      <c r="K726" s="15"/>
    </row>
    <row r="727" spans="11:11" ht="12" customHeight="1">
      <c r="K727" s="15"/>
    </row>
    <row r="728" spans="11:11" ht="12" customHeight="1">
      <c r="K728" s="15"/>
    </row>
    <row r="729" spans="11:11" ht="12" customHeight="1">
      <c r="K729" s="15"/>
    </row>
    <row r="730" spans="11:11" ht="12" customHeight="1">
      <c r="K730" s="15"/>
    </row>
    <row r="731" spans="11:11" ht="12" customHeight="1">
      <c r="K731" s="15"/>
    </row>
    <row r="732" spans="11:11" ht="12" customHeight="1">
      <c r="K732" s="15"/>
    </row>
    <row r="733" spans="11:11" ht="12" customHeight="1">
      <c r="K733" s="15"/>
    </row>
    <row r="734" spans="11:11" ht="12" customHeight="1">
      <c r="K734" s="15"/>
    </row>
    <row r="735" spans="11:11" ht="12" customHeight="1">
      <c r="K735" s="15"/>
    </row>
    <row r="736" spans="11:11" ht="12" customHeight="1">
      <c r="K736" s="15"/>
    </row>
    <row r="737" spans="11:11" ht="12" customHeight="1">
      <c r="K737" s="15"/>
    </row>
    <row r="738" spans="11:11" ht="12" customHeight="1">
      <c r="K738" s="15"/>
    </row>
    <row r="739" spans="11:11" ht="12" customHeight="1">
      <c r="K739" s="15"/>
    </row>
    <row r="740" spans="11:11" ht="12" customHeight="1">
      <c r="K740" s="15"/>
    </row>
    <row r="741" spans="11:11" ht="12" customHeight="1">
      <c r="K741" s="15"/>
    </row>
    <row r="742" spans="11:11" ht="12" customHeight="1">
      <c r="K742" s="15"/>
    </row>
    <row r="743" spans="11:11" ht="12" customHeight="1">
      <c r="K743" s="15"/>
    </row>
    <row r="744" spans="11:11" ht="12" customHeight="1">
      <c r="K744" s="15"/>
    </row>
    <row r="745" spans="11:11" ht="12" customHeight="1">
      <c r="K745" s="15"/>
    </row>
    <row r="746" spans="11:11" ht="12" customHeight="1">
      <c r="K746" s="15"/>
    </row>
    <row r="747" spans="11:11" ht="12" customHeight="1">
      <c r="K747" s="15"/>
    </row>
    <row r="748" spans="11:11" ht="12" customHeight="1">
      <c r="K748" s="15"/>
    </row>
    <row r="749" spans="11:11" ht="12" customHeight="1">
      <c r="K749" s="15"/>
    </row>
    <row r="750" spans="11:11" ht="12" customHeight="1">
      <c r="K750" s="15"/>
    </row>
    <row r="751" spans="11:11" ht="12" customHeight="1">
      <c r="K751" s="15"/>
    </row>
    <row r="752" spans="11:11" ht="12" customHeight="1">
      <c r="K752" s="15"/>
    </row>
    <row r="753" spans="11:11" ht="12" customHeight="1">
      <c r="K753" s="15"/>
    </row>
    <row r="754" spans="11:11" ht="12" customHeight="1">
      <c r="K754" s="15"/>
    </row>
    <row r="755" spans="11:11" ht="12" customHeight="1">
      <c r="K755" s="15"/>
    </row>
    <row r="756" spans="11:11" ht="12" customHeight="1">
      <c r="K756" s="15"/>
    </row>
    <row r="757" spans="11:11" ht="12" customHeight="1">
      <c r="K757" s="15"/>
    </row>
    <row r="758" spans="11:11" ht="12" customHeight="1">
      <c r="K758" s="15"/>
    </row>
    <row r="759" spans="11:11" ht="12" customHeight="1">
      <c r="K759" s="15"/>
    </row>
    <row r="760" spans="11:11" ht="12" customHeight="1">
      <c r="K760" s="15"/>
    </row>
    <row r="761" spans="11:11" ht="12" customHeight="1">
      <c r="K761" s="15"/>
    </row>
    <row r="762" spans="11:11" ht="12" customHeight="1">
      <c r="K762" s="15"/>
    </row>
    <row r="763" spans="11:11" ht="12" customHeight="1">
      <c r="K763" s="15"/>
    </row>
    <row r="764" spans="11:11" ht="12" customHeight="1">
      <c r="K764" s="15"/>
    </row>
    <row r="765" spans="11:11" ht="12" customHeight="1">
      <c r="K765" s="15"/>
    </row>
    <row r="766" spans="11:11" ht="12" customHeight="1">
      <c r="K766" s="15"/>
    </row>
    <row r="767" spans="11:11" ht="12" customHeight="1">
      <c r="K767" s="15"/>
    </row>
    <row r="768" spans="11:11" ht="12" customHeight="1">
      <c r="K768" s="15"/>
    </row>
    <row r="769" spans="11:11" ht="12" customHeight="1">
      <c r="K769" s="15"/>
    </row>
    <row r="770" spans="11:11" ht="12" customHeight="1">
      <c r="K770" s="15"/>
    </row>
    <row r="771" spans="11:11" ht="12" customHeight="1">
      <c r="K771" s="15"/>
    </row>
    <row r="772" spans="11:11" ht="12" customHeight="1">
      <c r="K772" s="15"/>
    </row>
    <row r="773" spans="11:11" ht="12" customHeight="1">
      <c r="K773" s="15"/>
    </row>
    <row r="774" spans="11:11" ht="12" customHeight="1">
      <c r="K774" s="15"/>
    </row>
    <row r="775" spans="11:11" ht="12" customHeight="1">
      <c r="K775" s="15"/>
    </row>
    <row r="776" spans="11:11" ht="12" customHeight="1">
      <c r="K776" s="15"/>
    </row>
    <row r="777" spans="11:11" ht="12" customHeight="1">
      <c r="K777" s="15"/>
    </row>
    <row r="778" spans="11:11" ht="12" customHeight="1">
      <c r="K778" s="15"/>
    </row>
    <row r="779" spans="11:11" ht="12" customHeight="1">
      <c r="K779" s="15"/>
    </row>
    <row r="780" spans="11:11" ht="12" customHeight="1">
      <c r="K780" s="15"/>
    </row>
    <row r="781" spans="11:11" ht="12" customHeight="1">
      <c r="K781" s="15"/>
    </row>
    <row r="782" spans="11:11" ht="12" customHeight="1">
      <c r="K782" s="15"/>
    </row>
    <row r="783" spans="11:11" ht="12" customHeight="1">
      <c r="K783" s="15"/>
    </row>
    <row r="784" spans="11:11" ht="12" customHeight="1">
      <c r="K784" s="15"/>
    </row>
    <row r="785" spans="11:11" ht="12" customHeight="1">
      <c r="K785" s="15"/>
    </row>
    <row r="786" spans="11:11" ht="12" customHeight="1">
      <c r="K786" s="15"/>
    </row>
    <row r="787" spans="11:11" ht="12" customHeight="1">
      <c r="K787" s="15"/>
    </row>
    <row r="788" spans="11:11" ht="12" customHeight="1">
      <c r="K788" s="15"/>
    </row>
    <row r="789" spans="11:11" ht="12" customHeight="1">
      <c r="K789" s="15"/>
    </row>
    <row r="790" spans="11:11" ht="12" customHeight="1">
      <c r="K790" s="15"/>
    </row>
    <row r="791" spans="11:11" ht="12" customHeight="1">
      <c r="K791" s="15"/>
    </row>
    <row r="792" spans="11:11" ht="12" customHeight="1">
      <c r="K792" s="15"/>
    </row>
    <row r="793" spans="11:11" ht="12" customHeight="1">
      <c r="K793" s="15"/>
    </row>
    <row r="794" spans="11:11" ht="12" customHeight="1">
      <c r="K794" s="15"/>
    </row>
    <row r="795" spans="11:11" ht="12" customHeight="1">
      <c r="K795" s="15"/>
    </row>
    <row r="796" spans="11:11" ht="12" customHeight="1">
      <c r="K796" s="15"/>
    </row>
    <row r="797" spans="11:11" ht="12" customHeight="1">
      <c r="K797" s="15"/>
    </row>
    <row r="798" spans="11:11" ht="12" customHeight="1">
      <c r="K798" s="15"/>
    </row>
    <row r="799" spans="11:11" ht="12" customHeight="1">
      <c r="K799" s="15"/>
    </row>
    <row r="800" spans="11:11" ht="12" customHeight="1">
      <c r="K800" s="15"/>
    </row>
    <row r="801" spans="11:11" ht="12" customHeight="1">
      <c r="K801" s="15"/>
    </row>
    <row r="802" spans="11:11" ht="12" customHeight="1">
      <c r="K802" s="15"/>
    </row>
    <row r="803" spans="11:11" ht="12" customHeight="1">
      <c r="K803" s="15"/>
    </row>
    <row r="804" spans="11:11" ht="12" customHeight="1">
      <c r="K804" s="15"/>
    </row>
    <row r="805" spans="11:11" ht="12" customHeight="1">
      <c r="K805" s="15"/>
    </row>
    <row r="806" spans="11:11" ht="12" customHeight="1">
      <c r="K806" s="15"/>
    </row>
    <row r="807" spans="11:11" ht="12" customHeight="1">
      <c r="K807" s="15"/>
    </row>
    <row r="808" spans="11:11" ht="12" customHeight="1">
      <c r="K808" s="15"/>
    </row>
    <row r="809" spans="11:11" ht="12" customHeight="1">
      <c r="K809" s="15"/>
    </row>
    <row r="810" spans="11:11" ht="12" customHeight="1">
      <c r="K810" s="15"/>
    </row>
    <row r="811" spans="11:11" ht="12" customHeight="1">
      <c r="K811" s="15"/>
    </row>
    <row r="812" spans="11:11" ht="12" customHeight="1">
      <c r="K812" s="15"/>
    </row>
    <row r="813" spans="11:11" ht="12" customHeight="1">
      <c r="K813" s="15"/>
    </row>
    <row r="814" spans="11:11" ht="12" customHeight="1">
      <c r="K814" s="15"/>
    </row>
    <row r="815" spans="11:11" ht="12" customHeight="1">
      <c r="K815" s="15"/>
    </row>
    <row r="816" spans="11:11" ht="12" customHeight="1">
      <c r="K816" s="15"/>
    </row>
    <row r="817" spans="11:11" ht="12" customHeight="1">
      <c r="K817" s="15"/>
    </row>
    <row r="818" spans="11:11" ht="12" customHeight="1">
      <c r="K818" s="15"/>
    </row>
    <row r="819" spans="11:11" ht="12" customHeight="1">
      <c r="K819" s="15"/>
    </row>
    <row r="820" spans="11:11" ht="12" customHeight="1">
      <c r="K820" s="15"/>
    </row>
    <row r="821" spans="11:11" ht="12" customHeight="1">
      <c r="K821" s="15"/>
    </row>
    <row r="822" spans="11:11" ht="12" customHeight="1">
      <c r="K822" s="15"/>
    </row>
    <row r="823" spans="11:11" ht="12" customHeight="1">
      <c r="K823" s="15"/>
    </row>
    <row r="824" spans="11:11" ht="12" customHeight="1">
      <c r="K824" s="15"/>
    </row>
    <row r="825" spans="11:11" ht="12" customHeight="1">
      <c r="K825" s="15"/>
    </row>
    <row r="826" spans="11:11" ht="12" customHeight="1">
      <c r="K826" s="15"/>
    </row>
    <row r="827" spans="11:11" ht="12" customHeight="1">
      <c r="K827" s="15"/>
    </row>
    <row r="828" spans="11:11" ht="12" customHeight="1">
      <c r="K828" s="15"/>
    </row>
    <row r="829" spans="11:11" ht="12" customHeight="1">
      <c r="K829" s="15"/>
    </row>
    <row r="830" spans="11:11" ht="12" customHeight="1">
      <c r="K830" s="15"/>
    </row>
    <row r="831" spans="11:11" ht="12" customHeight="1">
      <c r="K831" s="15"/>
    </row>
    <row r="832" spans="11:11" ht="12" customHeight="1">
      <c r="K832" s="15"/>
    </row>
    <row r="833" spans="11:11" ht="12" customHeight="1">
      <c r="K833" s="15"/>
    </row>
    <row r="834" spans="11:11" ht="12" customHeight="1">
      <c r="K834" s="15"/>
    </row>
    <row r="835" spans="11:11" ht="12" customHeight="1">
      <c r="K835" s="15"/>
    </row>
    <row r="836" spans="11:11" ht="12" customHeight="1">
      <c r="K836" s="15"/>
    </row>
    <row r="837" spans="11:11" ht="12" customHeight="1">
      <c r="K837" s="15"/>
    </row>
    <row r="838" spans="11:11" ht="12" customHeight="1">
      <c r="K838" s="15"/>
    </row>
    <row r="839" spans="11:11" ht="12" customHeight="1">
      <c r="K839" s="15"/>
    </row>
    <row r="840" spans="11:11" ht="12" customHeight="1">
      <c r="K840" s="15"/>
    </row>
    <row r="841" spans="11:11" ht="12" customHeight="1">
      <c r="K841" s="15"/>
    </row>
    <row r="842" spans="11:11" ht="12" customHeight="1">
      <c r="K842" s="15"/>
    </row>
    <row r="843" spans="11:11" ht="12" customHeight="1">
      <c r="K843" s="15"/>
    </row>
    <row r="844" spans="11:11" ht="12" customHeight="1">
      <c r="K844" s="15"/>
    </row>
    <row r="845" spans="11:11" ht="12" customHeight="1">
      <c r="K845" s="15"/>
    </row>
    <row r="846" spans="11:11" ht="12" customHeight="1">
      <c r="K846" s="15"/>
    </row>
    <row r="847" spans="11:11" ht="12" customHeight="1">
      <c r="K847" s="15"/>
    </row>
    <row r="848" spans="11:11" ht="12" customHeight="1">
      <c r="K848" s="15"/>
    </row>
    <row r="849" spans="11:11" ht="12" customHeight="1">
      <c r="K849" s="15"/>
    </row>
    <row r="850" spans="11:11" ht="12" customHeight="1">
      <c r="K850" s="15"/>
    </row>
    <row r="851" spans="11:11" ht="12" customHeight="1">
      <c r="K851" s="15"/>
    </row>
    <row r="852" spans="11:11" ht="12" customHeight="1">
      <c r="K852" s="15"/>
    </row>
    <row r="853" spans="11:11" ht="12" customHeight="1">
      <c r="K853" s="15"/>
    </row>
    <row r="854" spans="11:11" ht="12" customHeight="1">
      <c r="K854" s="15"/>
    </row>
    <row r="855" spans="11:11" ht="12" customHeight="1">
      <c r="K855" s="15"/>
    </row>
    <row r="856" spans="11:11" ht="12" customHeight="1">
      <c r="K856" s="15"/>
    </row>
    <row r="857" spans="11:11" ht="12" customHeight="1">
      <c r="K857" s="15"/>
    </row>
    <row r="858" spans="11:11" ht="12" customHeight="1">
      <c r="K858" s="15"/>
    </row>
    <row r="859" spans="11:11" ht="12" customHeight="1">
      <c r="K859" s="15"/>
    </row>
    <row r="860" spans="11:11" ht="12" customHeight="1">
      <c r="K860" s="15"/>
    </row>
    <row r="861" spans="11:11" ht="12" customHeight="1">
      <c r="K861" s="15"/>
    </row>
    <row r="862" spans="11:11" ht="12" customHeight="1">
      <c r="K862" s="15"/>
    </row>
    <row r="863" spans="11:11" ht="12" customHeight="1">
      <c r="K863" s="15"/>
    </row>
    <row r="864" spans="11:11" ht="12" customHeight="1">
      <c r="K864" s="15"/>
    </row>
    <row r="865" spans="11:11" ht="12" customHeight="1">
      <c r="K865" s="15"/>
    </row>
    <row r="866" spans="11:11" ht="12" customHeight="1">
      <c r="K866" s="15"/>
    </row>
    <row r="867" spans="11:11" ht="12" customHeight="1">
      <c r="K867" s="15"/>
    </row>
    <row r="868" spans="11:11" ht="12" customHeight="1">
      <c r="K868" s="15"/>
    </row>
    <row r="869" spans="11:11" ht="12" customHeight="1">
      <c r="K869" s="15"/>
    </row>
    <row r="870" spans="11:11" ht="12" customHeight="1">
      <c r="K870" s="15"/>
    </row>
    <row r="871" spans="11:11" ht="12" customHeight="1">
      <c r="K871" s="15"/>
    </row>
    <row r="872" spans="11:11" ht="12" customHeight="1">
      <c r="K872" s="15"/>
    </row>
    <row r="873" spans="11:11" ht="12" customHeight="1">
      <c r="K873" s="15"/>
    </row>
    <row r="874" spans="11:11" ht="12" customHeight="1">
      <c r="K874" s="15"/>
    </row>
    <row r="875" spans="11:11" ht="12" customHeight="1">
      <c r="K875" s="15"/>
    </row>
    <row r="876" spans="11:11" ht="12" customHeight="1">
      <c r="K876" s="15"/>
    </row>
    <row r="877" spans="11:11" ht="12" customHeight="1">
      <c r="K877" s="15"/>
    </row>
    <row r="878" spans="11:11" ht="12" customHeight="1">
      <c r="K878" s="15"/>
    </row>
    <row r="879" spans="11:11" ht="12" customHeight="1">
      <c r="K879" s="15"/>
    </row>
    <row r="880" spans="11:11" ht="12" customHeight="1">
      <c r="K880" s="15"/>
    </row>
    <row r="881" spans="11:11" ht="12" customHeight="1">
      <c r="K881" s="15"/>
    </row>
    <row r="882" spans="11:11" ht="12" customHeight="1">
      <c r="K882" s="15"/>
    </row>
    <row r="883" spans="11:11" ht="12" customHeight="1">
      <c r="K883" s="15"/>
    </row>
    <row r="884" spans="11:11" ht="12" customHeight="1">
      <c r="K884" s="15"/>
    </row>
    <row r="885" spans="11:11" ht="12" customHeight="1">
      <c r="K885" s="15"/>
    </row>
    <row r="886" spans="11:11" ht="12" customHeight="1">
      <c r="K886" s="15"/>
    </row>
    <row r="887" spans="11:11" ht="12" customHeight="1">
      <c r="K887" s="15"/>
    </row>
    <row r="888" spans="11:11" ht="12" customHeight="1">
      <c r="K888" s="15"/>
    </row>
    <row r="889" spans="11:11" ht="12" customHeight="1">
      <c r="K889" s="15"/>
    </row>
    <row r="890" spans="11:11" ht="12" customHeight="1">
      <c r="K890" s="15"/>
    </row>
    <row r="891" spans="11:11" ht="12" customHeight="1">
      <c r="K891" s="15"/>
    </row>
    <row r="892" spans="11:11" ht="12" customHeight="1">
      <c r="K892" s="15"/>
    </row>
    <row r="893" spans="11:11" ht="12" customHeight="1">
      <c r="K893" s="15"/>
    </row>
    <row r="894" spans="11:11" ht="12" customHeight="1">
      <c r="K894" s="15"/>
    </row>
    <row r="895" spans="11:11" ht="12" customHeight="1">
      <c r="K895" s="15"/>
    </row>
    <row r="896" spans="11:11" ht="12" customHeight="1">
      <c r="K896" s="15"/>
    </row>
    <row r="897" spans="11:11" ht="12" customHeight="1">
      <c r="K897" s="15"/>
    </row>
    <row r="898" spans="11:11" ht="12" customHeight="1">
      <c r="K898" s="15"/>
    </row>
    <row r="899" spans="11:11" ht="12" customHeight="1">
      <c r="K899" s="15"/>
    </row>
    <row r="900" spans="11:11" ht="12" customHeight="1">
      <c r="K900" s="15"/>
    </row>
    <row r="901" spans="11:11" ht="12" customHeight="1">
      <c r="K901" s="15"/>
    </row>
    <row r="902" spans="11:11" ht="12" customHeight="1">
      <c r="K902" s="15"/>
    </row>
    <row r="903" spans="11:11" ht="12" customHeight="1">
      <c r="K903" s="15"/>
    </row>
    <row r="904" spans="11:11" ht="12" customHeight="1">
      <c r="K904" s="15"/>
    </row>
    <row r="905" spans="11:11" ht="12" customHeight="1">
      <c r="K905" s="15"/>
    </row>
    <row r="906" spans="11:11" ht="12" customHeight="1">
      <c r="K906" s="15"/>
    </row>
    <row r="907" spans="11:11" ht="12" customHeight="1">
      <c r="K907" s="15"/>
    </row>
    <row r="908" spans="11:11" ht="12" customHeight="1">
      <c r="K908" s="15"/>
    </row>
    <row r="909" spans="11:11" ht="12" customHeight="1">
      <c r="K909" s="15"/>
    </row>
    <row r="910" spans="11:11" ht="12" customHeight="1">
      <c r="K910" s="15"/>
    </row>
    <row r="911" spans="11:11" ht="12" customHeight="1">
      <c r="K911" s="15"/>
    </row>
    <row r="912" spans="11:11" ht="12" customHeight="1">
      <c r="K912" s="15"/>
    </row>
    <row r="913" spans="11:11" ht="12" customHeight="1">
      <c r="K913" s="15"/>
    </row>
    <row r="914" spans="11:11" ht="12" customHeight="1">
      <c r="K914" s="15"/>
    </row>
    <row r="915" spans="11:11" ht="12" customHeight="1">
      <c r="K915" s="15"/>
    </row>
    <row r="916" spans="11:11" ht="12" customHeight="1">
      <c r="K916" s="15"/>
    </row>
    <row r="917" spans="11:11" ht="12" customHeight="1">
      <c r="K917" s="15"/>
    </row>
    <row r="918" spans="11:11" ht="12" customHeight="1">
      <c r="K918" s="15"/>
    </row>
    <row r="919" spans="11:11" ht="12" customHeight="1">
      <c r="K919" s="15"/>
    </row>
    <row r="920" spans="11:11" ht="12" customHeight="1">
      <c r="K920" s="15"/>
    </row>
    <row r="921" spans="11:11" ht="12" customHeight="1">
      <c r="K921" s="15"/>
    </row>
    <row r="922" spans="11:11" ht="12" customHeight="1">
      <c r="K922" s="15"/>
    </row>
    <row r="923" spans="11:11" ht="12" customHeight="1">
      <c r="K923" s="15"/>
    </row>
    <row r="924" spans="11:11" ht="12" customHeight="1">
      <c r="K924" s="15"/>
    </row>
    <row r="925" spans="11:11" ht="12" customHeight="1">
      <c r="K925" s="15"/>
    </row>
    <row r="926" spans="11:11" ht="12" customHeight="1">
      <c r="K926" s="15"/>
    </row>
    <row r="927" spans="11:11" ht="12" customHeight="1">
      <c r="K927" s="15"/>
    </row>
    <row r="928" spans="11:11" ht="12" customHeight="1">
      <c r="K928" s="15"/>
    </row>
    <row r="929" spans="11:11" ht="12" customHeight="1">
      <c r="K929" s="15"/>
    </row>
    <row r="930" spans="11:11" ht="12" customHeight="1">
      <c r="K930" s="15"/>
    </row>
    <row r="931" spans="11:11" ht="12" customHeight="1">
      <c r="K931" s="15"/>
    </row>
    <row r="932" spans="11:11" ht="12" customHeight="1">
      <c r="K932" s="15"/>
    </row>
    <row r="933" spans="11:11" ht="12" customHeight="1">
      <c r="K933" s="15"/>
    </row>
    <row r="934" spans="11:11" ht="12" customHeight="1">
      <c r="K934" s="15"/>
    </row>
    <row r="935" spans="11:11" ht="12" customHeight="1">
      <c r="K935" s="15"/>
    </row>
    <row r="936" spans="11:11" ht="12" customHeight="1">
      <c r="K936" s="15"/>
    </row>
    <row r="937" spans="11:11" ht="12" customHeight="1">
      <c r="K937" s="15"/>
    </row>
    <row r="938" spans="11:11" ht="12" customHeight="1">
      <c r="K938" s="15"/>
    </row>
    <row r="939" spans="11:11" ht="12" customHeight="1">
      <c r="K939" s="15"/>
    </row>
    <row r="940" spans="11:11" ht="12" customHeight="1">
      <c r="K940" s="15"/>
    </row>
    <row r="941" spans="11:11" ht="12" customHeight="1">
      <c r="K941" s="15"/>
    </row>
    <row r="942" spans="11:11" ht="12" customHeight="1">
      <c r="K942" s="15"/>
    </row>
    <row r="943" spans="11:11" ht="12" customHeight="1">
      <c r="K943" s="15"/>
    </row>
    <row r="944" spans="11:11" ht="12" customHeight="1">
      <c r="K944" s="15"/>
    </row>
    <row r="945" spans="11:11" ht="12" customHeight="1">
      <c r="K945" s="15"/>
    </row>
    <row r="946" spans="11:11" ht="12" customHeight="1">
      <c r="K946" s="15"/>
    </row>
    <row r="947" spans="11:11" ht="12" customHeight="1">
      <c r="K947" s="15"/>
    </row>
    <row r="948" spans="11:11" ht="12" customHeight="1">
      <c r="K948" s="15"/>
    </row>
    <row r="949" spans="11:11" ht="12" customHeight="1">
      <c r="K949" s="15"/>
    </row>
    <row r="950" spans="11:11" ht="12" customHeight="1">
      <c r="K950" s="15"/>
    </row>
    <row r="951" spans="11:11" ht="12" customHeight="1">
      <c r="K951" s="15"/>
    </row>
    <row r="952" spans="11:11" ht="12" customHeight="1">
      <c r="K952" s="15"/>
    </row>
    <row r="953" spans="11:11" ht="12" customHeight="1">
      <c r="K953" s="15"/>
    </row>
    <row r="954" spans="11:11" ht="12" customHeight="1">
      <c r="K954" s="15"/>
    </row>
    <row r="955" spans="11:11" ht="12" customHeight="1">
      <c r="K955" s="15"/>
    </row>
    <row r="956" spans="11:11" ht="12" customHeight="1">
      <c r="K956" s="15"/>
    </row>
    <row r="957" spans="11:11" ht="12" customHeight="1">
      <c r="K957" s="15"/>
    </row>
    <row r="958" spans="11:11" ht="12" customHeight="1">
      <c r="K958" s="15"/>
    </row>
    <row r="959" spans="11:11" ht="12" customHeight="1">
      <c r="K959" s="15"/>
    </row>
    <row r="960" spans="11:11" ht="12" customHeight="1">
      <c r="K960" s="15"/>
    </row>
    <row r="961" spans="11:11" ht="12" customHeight="1">
      <c r="K961" s="15"/>
    </row>
    <row r="962" spans="11:11" ht="12" customHeight="1">
      <c r="K962" s="15"/>
    </row>
    <row r="963" spans="11:11" ht="12" customHeight="1">
      <c r="K963" s="15"/>
    </row>
    <row r="964" spans="11:11" ht="12" customHeight="1">
      <c r="K964" s="15"/>
    </row>
    <row r="965" spans="11:11" ht="12" customHeight="1">
      <c r="K965" s="15"/>
    </row>
    <row r="966" spans="11:11" ht="12" customHeight="1">
      <c r="K966" s="15"/>
    </row>
    <row r="967" spans="11:11" ht="12" customHeight="1">
      <c r="K967" s="15"/>
    </row>
    <row r="968" spans="11:11" ht="12" customHeight="1">
      <c r="K968" s="15"/>
    </row>
    <row r="969" spans="11:11" ht="12" customHeight="1">
      <c r="K969" s="15"/>
    </row>
    <row r="970" spans="11:11" ht="12" customHeight="1">
      <c r="K970" s="15"/>
    </row>
    <row r="971" spans="11:11" ht="12" customHeight="1">
      <c r="K971" s="15"/>
    </row>
    <row r="972" spans="11:11" ht="12" customHeight="1">
      <c r="K972" s="15"/>
    </row>
    <row r="973" spans="11:11" ht="12" customHeight="1">
      <c r="K973" s="15"/>
    </row>
    <row r="974" spans="11:11" ht="12" customHeight="1">
      <c r="K974" s="15"/>
    </row>
    <row r="975" spans="11:11" ht="12" customHeight="1">
      <c r="K975" s="15"/>
    </row>
    <row r="976" spans="11:11" ht="12" customHeight="1">
      <c r="K976" s="15"/>
    </row>
    <row r="977" spans="11:11" ht="12" customHeight="1">
      <c r="K977" s="15"/>
    </row>
    <row r="978" spans="11:11" ht="12" customHeight="1">
      <c r="K978" s="15"/>
    </row>
    <row r="979" spans="11:11" ht="12" customHeight="1">
      <c r="K979" s="15"/>
    </row>
    <row r="980" spans="11:11" ht="12" customHeight="1">
      <c r="K980" s="15"/>
    </row>
    <row r="981" spans="11:11" ht="12" customHeight="1">
      <c r="K981" s="15"/>
    </row>
    <row r="982" spans="11:11" ht="12" customHeight="1">
      <c r="K982" s="15"/>
    </row>
    <row r="983" spans="11:11" ht="12" customHeight="1">
      <c r="K983" s="15"/>
    </row>
    <row r="984" spans="11:11" ht="12" customHeight="1">
      <c r="K984" s="15"/>
    </row>
    <row r="985" spans="11:11" ht="12" customHeight="1">
      <c r="K985" s="15"/>
    </row>
    <row r="986" spans="11:11" ht="12" customHeight="1">
      <c r="K986" s="15"/>
    </row>
    <row r="987" spans="11:11" ht="12" customHeight="1">
      <c r="K987" s="15"/>
    </row>
    <row r="988" spans="11:11" ht="12" customHeight="1">
      <c r="K988" s="15"/>
    </row>
    <row r="989" spans="11:11" ht="12" customHeight="1">
      <c r="K989" s="15"/>
    </row>
    <row r="990" spans="11:11" ht="12" customHeight="1">
      <c r="K990" s="15"/>
    </row>
    <row r="991" spans="11:11" ht="12" customHeight="1">
      <c r="K991" s="15"/>
    </row>
    <row r="992" spans="11:11" ht="12" customHeight="1">
      <c r="K992" s="15"/>
    </row>
    <row r="993" spans="11:11" ht="12" customHeight="1">
      <c r="K993" s="15"/>
    </row>
    <row r="994" spans="11:11" ht="12" customHeight="1">
      <c r="K994" s="15"/>
    </row>
    <row r="995" spans="11:11" ht="12" customHeight="1">
      <c r="K995" s="15"/>
    </row>
    <row r="996" spans="11:11" ht="12" customHeight="1">
      <c r="K996" s="15"/>
    </row>
    <row r="997" spans="11:11" ht="12" customHeight="1">
      <c r="K997" s="15"/>
    </row>
    <row r="998" spans="11:11" ht="12" customHeight="1">
      <c r="K998" s="15"/>
    </row>
    <row r="999" spans="11:11" ht="12" customHeight="1">
      <c r="K999" s="15"/>
    </row>
    <row r="1000" spans="11:11" ht="12" customHeight="1">
      <c r="K1000" s="15"/>
    </row>
    <row r="1001" spans="11:11" ht="12" customHeight="1">
      <c r="K1001" s="15"/>
    </row>
    <row r="1002" spans="11:11" ht="12" customHeight="1">
      <c r="K1002" s="15"/>
    </row>
    <row r="1003" spans="11:11" ht="12" customHeight="1">
      <c r="K1003" s="15"/>
    </row>
    <row r="1004" spans="11:11" ht="12" customHeight="1">
      <c r="K1004" s="15"/>
    </row>
    <row r="1005" spans="11:11" ht="12" customHeight="1">
      <c r="K1005" s="15"/>
    </row>
    <row r="1006" spans="11:11" ht="12" customHeight="1">
      <c r="K1006" s="15"/>
    </row>
    <row r="1007" spans="11:11" ht="12" customHeight="1">
      <c r="K1007" s="15"/>
    </row>
    <row r="1008" spans="11:11" ht="12" customHeight="1">
      <c r="K1008" s="15"/>
    </row>
    <row r="1009" spans="11:11" ht="12" customHeight="1">
      <c r="K1009" s="15"/>
    </row>
    <row r="1010" spans="11:11" ht="12" customHeight="1">
      <c r="K1010" s="15"/>
    </row>
    <row r="1011" spans="11:11" ht="12" customHeight="1">
      <c r="K1011" s="15"/>
    </row>
    <row r="1012" spans="11:11" ht="12" customHeight="1">
      <c r="K1012" s="15"/>
    </row>
    <row r="1013" spans="11:11" ht="12" customHeight="1">
      <c r="K1013" s="15"/>
    </row>
    <row r="1014" spans="11:11" ht="12" customHeight="1">
      <c r="K1014" s="15"/>
    </row>
    <row r="1015" spans="11:11" ht="12" customHeight="1">
      <c r="K1015" s="15"/>
    </row>
    <row r="1016" spans="11:11" ht="12" customHeight="1">
      <c r="K1016" s="15"/>
    </row>
    <row r="1017" spans="11:11" ht="12" customHeight="1">
      <c r="K1017" s="15"/>
    </row>
    <row r="1018" spans="11:11" ht="12" customHeight="1">
      <c r="K1018" s="15"/>
    </row>
    <row r="1019" spans="11:11" ht="12" customHeight="1">
      <c r="K1019" s="15"/>
    </row>
    <row r="1020" spans="11:11" ht="12" customHeight="1">
      <c r="K1020" s="15"/>
    </row>
    <row r="1021" spans="11:11" ht="12" customHeight="1">
      <c r="K1021" s="15"/>
    </row>
    <row r="1022" spans="11:11" ht="12" customHeight="1">
      <c r="K1022" s="15"/>
    </row>
    <row r="1023" spans="11:11" ht="12" customHeight="1">
      <c r="K1023" s="15"/>
    </row>
    <row r="1024" spans="11:11" ht="12" customHeight="1">
      <c r="K1024" s="15"/>
    </row>
    <row r="1025" spans="11:11" ht="12" customHeight="1">
      <c r="K1025" s="15"/>
    </row>
    <row r="1026" spans="11:11" ht="12" customHeight="1">
      <c r="K1026" s="15"/>
    </row>
    <row r="1027" spans="11:11" ht="12" customHeight="1">
      <c r="K1027" s="15"/>
    </row>
    <row r="1028" spans="11:11" ht="12" customHeight="1">
      <c r="K1028" s="15"/>
    </row>
    <row r="1029" spans="11:11" ht="12" customHeight="1">
      <c r="K1029" s="15"/>
    </row>
    <row r="1030" spans="11:11" ht="12" customHeight="1">
      <c r="K1030" s="15"/>
    </row>
    <row r="1031" spans="11:11" ht="12" customHeight="1">
      <c r="K1031" s="15"/>
    </row>
    <row r="1032" spans="11:11" ht="12" customHeight="1">
      <c r="K1032" s="15"/>
    </row>
    <row r="1033" spans="11:11" ht="12" customHeight="1">
      <c r="K1033" s="15"/>
    </row>
    <row r="1034" spans="11:11" ht="12" customHeight="1">
      <c r="K1034" s="15"/>
    </row>
    <row r="1035" spans="11:11" ht="12" customHeight="1">
      <c r="K1035" s="15"/>
    </row>
    <row r="1036" spans="11:11" ht="12" customHeight="1">
      <c r="K1036" s="15"/>
    </row>
    <row r="1037" spans="11:11" ht="12" customHeight="1">
      <c r="K1037" s="15"/>
    </row>
    <row r="1038" spans="11:11" ht="12" customHeight="1">
      <c r="K1038" s="15"/>
    </row>
    <row r="1039" spans="11:11" ht="12" customHeight="1">
      <c r="K1039" s="15"/>
    </row>
    <row r="1040" spans="11:11" ht="12" customHeight="1">
      <c r="K1040" s="15"/>
    </row>
    <row r="1041" spans="11:11" ht="12" customHeight="1">
      <c r="K1041" s="15"/>
    </row>
    <row r="1042" spans="11:11" ht="12" customHeight="1">
      <c r="K1042" s="15"/>
    </row>
    <row r="1043" spans="11:11" ht="12" customHeight="1">
      <c r="K1043" s="15"/>
    </row>
    <row r="1044" spans="11:11" ht="12" customHeight="1">
      <c r="K1044" s="15"/>
    </row>
    <row r="1045" spans="11:11" ht="12" customHeight="1">
      <c r="K1045" s="15"/>
    </row>
    <row r="1046" spans="11:11" ht="12" customHeight="1">
      <c r="K1046" s="15"/>
    </row>
    <row r="1047" spans="11:11" ht="12" customHeight="1">
      <c r="K1047" s="15"/>
    </row>
    <row r="1048" spans="11:11" ht="12" customHeight="1">
      <c r="K1048" s="15"/>
    </row>
    <row r="1049" spans="11:11" ht="12" customHeight="1">
      <c r="K1049" s="15"/>
    </row>
    <row r="1050" spans="11:11" ht="12" customHeight="1">
      <c r="K1050" s="15"/>
    </row>
    <row r="1051" spans="11:11" ht="12" customHeight="1">
      <c r="K1051" s="15"/>
    </row>
    <row r="1052" spans="11:11" ht="12" customHeight="1">
      <c r="K1052" s="15"/>
    </row>
    <row r="1053" spans="11:11" ht="12" customHeight="1">
      <c r="K1053" s="15"/>
    </row>
    <row r="1054" spans="11:11" ht="12" customHeight="1">
      <c r="K1054" s="15"/>
    </row>
    <row r="1055" spans="11:11" ht="12" customHeight="1">
      <c r="K1055" s="15"/>
    </row>
    <row r="1056" spans="11:11" ht="12" customHeight="1">
      <c r="K1056" s="15"/>
    </row>
    <row r="1057" spans="11:11" ht="12" customHeight="1">
      <c r="K1057" s="15"/>
    </row>
    <row r="1058" spans="11:11" ht="12" customHeight="1">
      <c r="K1058" s="15"/>
    </row>
    <row r="1059" spans="11:11" ht="12" customHeight="1">
      <c r="K1059" s="15"/>
    </row>
    <row r="1060" spans="11:11" ht="12" customHeight="1">
      <c r="K1060" s="15"/>
    </row>
    <row r="1061" spans="11:11" ht="12" customHeight="1">
      <c r="K1061" s="15"/>
    </row>
    <row r="1062" spans="11:11" ht="12" customHeight="1">
      <c r="K1062" s="15"/>
    </row>
    <row r="1063" spans="11:11" ht="12" customHeight="1">
      <c r="K1063" s="15"/>
    </row>
    <row r="1064" spans="11:11" ht="12" customHeight="1">
      <c r="K1064" s="15"/>
    </row>
    <row r="1065" spans="11:11" ht="12" customHeight="1">
      <c r="K1065" s="15"/>
    </row>
    <row r="1066" spans="11:11" ht="12" customHeight="1">
      <c r="K1066" s="15"/>
    </row>
    <row r="1067" spans="11:11" ht="12" customHeight="1">
      <c r="K1067" s="15"/>
    </row>
    <row r="1068" spans="11:11" ht="12" customHeight="1">
      <c r="K1068" s="15"/>
    </row>
    <row r="1069" spans="11:11" ht="12" customHeight="1">
      <c r="K1069" s="15"/>
    </row>
    <row r="1070" spans="11:11" ht="12" customHeight="1">
      <c r="K1070" s="15"/>
    </row>
    <row r="1071" spans="11:11" ht="12" customHeight="1">
      <c r="K1071" s="15"/>
    </row>
    <row r="1072" spans="11:11" ht="12" customHeight="1">
      <c r="K1072" s="15"/>
    </row>
    <row r="1073" spans="11:11" ht="12" customHeight="1">
      <c r="K1073" s="15"/>
    </row>
    <row r="1074" spans="11:11" ht="12" customHeight="1">
      <c r="K1074" s="15"/>
    </row>
    <row r="1075" spans="11:11" ht="12" customHeight="1">
      <c r="K1075" s="15"/>
    </row>
    <row r="1076" spans="11:11" ht="12" customHeight="1">
      <c r="K1076" s="15"/>
    </row>
    <row r="1077" spans="11:11" ht="12" customHeight="1">
      <c r="K1077" s="15"/>
    </row>
    <row r="1078" spans="11:11" ht="12" customHeight="1">
      <c r="K1078" s="15"/>
    </row>
    <row r="1079" spans="11:11" ht="12" customHeight="1">
      <c r="K1079" s="15"/>
    </row>
    <row r="1080" spans="11:11" ht="12" customHeight="1">
      <c r="K1080" s="15"/>
    </row>
    <row r="1081" spans="11:11" ht="12" customHeight="1">
      <c r="K1081" s="15"/>
    </row>
    <row r="1082" spans="11:11" ht="12" customHeight="1">
      <c r="K1082" s="15"/>
    </row>
    <row r="1083" spans="11:11" ht="12" customHeight="1">
      <c r="K1083" s="15"/>
    </row>
    <row r="1084" spans="11:11" ht="12" customHeight="1">
      <c r="K1084" s="15"/>
    </row>
    <row r="1085" spans="11:11" ht="12" customHeight="1">
      <c r="K1085" s="15"/>
    </row>
    <row r="1086" spans="11:11" ht="12" customHeight="1">
      <c r="K1086" s="15"/>
    </row>
    <row r="1087" spans="11:11" ht="12" customHeight="1">
      <c r="K1087" s="15"/>
    </row>
    <row r="1088" spans="11:11" ht="12" customHeight="1">
      <c r="K1088" s="15"/>
    </row>
    <row r="1089" spans="11:11" ht="12" customHeight="1">
      <c r="K1089" s="15"/>
    </row>
    <row r="1090" spans="11:11" ht="12" customHeight="1">
      <c r="K1090" s="15"/>
    </row>
    <row r="1091" spans="11:11" ht="12" customHeight="1">
      <c r="K1091" s="15"/>
    </row>
    <row r="1092" spans="11:11" ht="12" customHeight="1">
      <c r="K1092" s="15"/>
    </row>
    <row r="1093" spans="11:11" ht="12" customHeight="1">
      <c r="K1093" s="15"/>
    </row>
    <row r="1094" spans="11:11" ht="12" customHeight="1">
      <c r="K1094" s="15"/>
    </row>
    <row r="1095" spans="11:11" ht="12" customHeight="1">
      <c r="K1095" s="15"/>
    </row>
    <row r="1096" spans="11:11" ht="12" customHeight="1">
      <c r="K1096" s="15"/>
    </row>
    <row r="1097" spans="11:11" ht="12" customHeight="1">
      <c r="K1097" s="15"/>
    </row>
    <row r="1098" spans="11:11" ht="12" customHeight="1">
      <c r="K1098" s="15"/>
    </row>
    <row r="1099" spans="11:11" ht="12" customHeight="1">
      <c r="K1099" s="15"/>
    </row>
    <row r="1100" spans="11:11" ht="12" customHeight="1">
      <c r="K1100" s="15"/>
    </row>
    <row r="1101" spans="11:11" ht="12" customHeight="1">
      <c r="K1101" s="15"/>
    </row>
    <row r="1102" spans="11:11" ht="12" customHeight="1">
      <c r="K1102" s="15"/>
    </row>
    <row r="1103" spans="11:11" ht="12" customHeight="1">
      <c r="K1103" s="15"/>
    </row>
    <row r="1104" spans="11:11" ht="12" customHeight="1">
      <c r="K1104" s="15"/>
    </row>
    <row r="1105" spans="11:11" ht="12" customHeight="1">
      <c r="K1105" s="15"/>
    </row>
    <row r="1106" spans="11:11" ht="12" customHeight="1">
      <c r="K1106" s="15"/>
    </row>
    <row r="1107" spans="11:11" ht="12" customHeight="1">
      <c r="K1107" s="15"/>
    </row>
    <row r="1108" spans="11:11" ht="12" customHeight="1">
      <c r="K1108" s="15"/>
    </row>
    <row r="1109" spans="11:11" ht="12" customHeight="1">
      <c r="K1109" s="15"/>
    </row>
    <row r="1110" spans="11:11" ht="12" customHeight="1">
      <c r="K1110" s="15"/>
    </row>
    <row r="1111" spans="11:11" ht="12" customHeight="1">
      <c r="K1111" s="15"/>
    </row>
    <row r="1112" spans="11:11" ht="12" customHeight="1">
      <c r="K1112" s="15"/>
    </row>
    <row r="1113" spans="11:11" ht="12" customHeight="1">
      <c r="K1113" s="15"/>
    </row>
    <row r="1114" spans="11:11" ht="12" customHeight="1">
      <c r="K1114" s="15"/>
    </row>
    <row r="1115" spans="11:11" ht="12" customHeight="1">
      <c r="K1115" s="15"/>
    </row>
    <row r="1116" spans="11:11" ht="12" customHeight="1">
      <c r="K1116" s="15"/>
    </row>
    <row r="1117" spans="11:11" ht="12" customHeight="1">
      <c r="K1117" s="15"/>
    </row>
    <row r="1118" spans="11:11" ht="12" customHeight="1">
      <c r="K1118" s="15"/>
    </row>
    <row r="1119" spans="11:11" ht="12" customHeight="1">
      <c r="K1119" s="15"/>
    </row>
    <row r="1120" spans="11:11" ht="12" customHeight="1">
      <c r="K1120" s="15"/>
    </row>
    <row r="1121" spans="11:11" ht="12" customHeight="1">
      <c r="K1121" s="15"/>
    </row>
    <row r="1122" spans="11:11" ht="12" customHeight="1">
      <c r="K1122" s="15"/>
    </row>
    <row r="1123" spans="11:11" ht="12" customHeight="1">
      <c r="K1123" s="15"/>
    </row>
    <row r="1124" spans="11:11" ht="12" customHeight="1">
      <c r="K1124" s="15"/>
    </row>
    <row r="1125" spans="11:11" ht="12" customHeight="1">
      <c r="K1125" s="15"/>
    </row>
    <row r="1126" spans="11:11" ht="12" customHeight="1">
      <c r="K1126" s="15"/>
    </row>
    <row r="1127" spans="11:11" ht="12" customHeight="1">
      <c r="K1127" s="15"/>
    </row>
    <row r="1128" spans="11:11" ht="12" customHeight="1">
      <c r="K1128" s="15"/>
    </row>
    <row r="1129" spans="11:11" ht="12" customHeight="1">
      <c r="K1129" s="15"/>
    </row>
    <row r="1130" spans="11:11" ht="12" customHeight="1">
      <c r="K1130" s="15"/>
    </row>
    <row r="1131" spans="11:11" ht="12" customHeight="1">
      <c r="K1131" s="15"/>
    </row>
    <row r="1132" spans="11:11" ht="12" customHeight="1">
      <c r="K1132" s="15"/>
    </row>
    <row r="1133" spans="11:11" ht="12" customHeight="1">
      <c r="K1133" s="15"/>
    </row>
    <row r="1134" spans="11:11" ht="12" customHeight="1">
      <c r="K1134" s="15"/>
    </row>
    <row r="1135" spans="11:11" ht="12" customHeight="1">
      <c r="K1135" s="15"/>
    </row>
    <row r="1136" spans="11:11" ht="12" customHeight="1">
      <c r="K1136" s="15"/>
    </row>
    <row r="1137" spans="11:11" ht="12" customHeight="1">
      <c r="K1137" s="15"/>
    </row>
    <row r="1138" spans="11:11" ht="12" customHeight="1">
      <c r="K1138" s="15"/>
    </row>
    <row r="1139" spans="11:11" ht="12" customHeight="1">
      <c r="K1139" s="15"/>
    </row>
    <row r="1140" spans="11:11" ht="12" customHeight="1">
      <c r="K1140" s="15"/>
    </row>
    <row r="1141" spans="11:11" ht="12" customHeight="1">
      <c r="K1141" s="15"/>
    </row>
    <row r="1142" spans="11:11" ht="12" customHeight="1">
      <c r="K1142" s="15"/>
    </row>
    <row r="1143" spans="11:11" ht="12" customHeight="1">
      <c r="K1143" s="15"/>
    </row>
    <row r="1144" spans="11:11" ht="12" customHeight="1">
      <c r="K1144" s="15"/>
    </row>
    <row r="1145" spans="11:11" ht="12" customHeight="1">
      <c r="K1145" s="15"/>
    </row>
    <row r="1146" spans="11:11" ht="12" customHeight="1">
      <c r="K1146" s="15"/>
    </row>
    <row r="1147" spans="11:11" ht="12" customHeight="1">
      <c r="K1147" s="15"/>
    </row>
    <row r="1148" spans="11:11" ht="12" customHeight="1">
      <c r="K1148" s="15"/>
    </row>
    <row r="1149" spans="11:11" ht="12" customHeight="1">
      <c r="K1149" s="15"/>
    </row>
    <row r="1150" spans="11:11" ht="12" customHeight="1">
      <c r="K1150" s="15"/>
    </row>
    <row r="1151" spans="11:11" ht="12" customHeight="1">
      <c r="K1151" s="15"/>
    </row>
    <row r="1152" spans="11:11" ht="12" customHeight="1">
      <c r="K1152" s="15"/>
    </row>
    <row r="1153" spans="11:11" ht="12" customHeight="1">
      <c r="K1153" s="15"/>
    </row>
    <row r="1154" spans="11:11" ht="12" customHeight="1">
      <c r="K1154" s="15"/>
    </row>
    <row r="1155" spans="11:11" ht="12" customHeight="1">
      <c r="K1155" s="15"/>
    </row>
    <row r="1156" spans="11:11" ht="12" customHeight="1">
      <c r="K1156" s="15"/>
    </row>
    <row r="1157" spans="11:11" ht="12" customHeight="1">
      <c r="K1157" s="15"/>
    </row>
    <row r="1158" spans="11:11" ht="12" customHeight="1">
      <c r="K1158" s="15"/>
    </row>
    <row r="1159" spans="11:11" ht="12" customHeight="1">
      <c r="K1159" s="15"/>
    </row>
    <row r="1160" spans="11:11" ht="12" customHeight="1">
      <c r="K1160" s="15"/>
    </row>
    <row r="1161" spans="11:11" ht="12" customHeight="1">
      <c r="K1161" s="15"/>
    </row>
    <row r="1162" spans="11:11" ht="12" customHeight="1">
      <c r="K1162" s="15"/>
    </row>
    <row r="1163" spans="11:11" ht="12" customHeight="1">
      <c r="K1163" s="15"/>
    </row>
    <row r="1164" spans="11:11" ht="12" customHeight="1">
      <c r="K1164" s="15"/>
    </row>
    <row r="1165" spans="11:11" ht="12" customHeight="1">
      <c r="K1165" s="15"/>
    </row>
    <row r="1166" spans="11:11" ht="12" customHeight="1">
      <c r="K1166" s="15"/>
    </row>
    <row r="1167" spans="11:11" ht="12" customHeight="1">
      <c r="K1167" s="15"/>
    </row>
    <row r="1168" spans="11:11" ht="12" customHeight="1">
      <c r="K1168" s="15"/>
    </row>
    <row r="1169" spans="11:11" ht="12" customHeight="1">
      <c r="K1169" s="15"/>
    </row>
    <row r="1170" spans="11:11" ht="12" customHeight="1">
      <c r="K1170" s="15"/>
    </row>
    <row r="1171" spans="11:11" ht="12" customHeight="1">
      <c r="K1171" s="15"/>
    </row>
    <row r="1172" spans="11:11" ht="12" customHeight="1">
      <c r="K1172" s="15"/>
    </row>
    <row r="1173" spans="11:11" ht="12" customHeight="1">
      <c r="K1173" s="15"/>
    </row>
    <row r="1174" spans="11:11" ht="12" customHeight="1">
      <c r="K1174" s="15"/>
    </row>
    <row r="1175" spans="11:11" ht="12" customHeight="1">
      <c r="K1175" s="15"/>
    </row>
    <row r="1176" spans="11:11" ht="12" customHeight="1">
      <c r="K1176" s="15"/>
    </row>
    <row r="1177" spans="11:11" ht="12" customHeight="1">
      <c r="K1177" s="15"/>
    </row>
    <row r="1178" spans="11:11" ht="12" customHeight="1">
      <c r="K1178" s="15"/>
    </row>
    <row r="1179" spans="11:11" ht="12" customHeight="1">
      <c r="K1179" s="15"/>
    </row>
    <row r="1180" spans="11:11" ht="12" customHeight="1">
      <c r="K1180" s="15"/>
    </row>
    <row r="1181" spans="11:11" ht="12" customHeight="1">
      <c r="K1181" s="15"/>
    </row>
    <row r="1182" spans="11:11" ht="12" customHeight="1">
      <c r="K1182" s="15"/>
    </row>
    <row r="1183" spans="11:11" ht="12" customHeight="1">
      <c r="K1183" s="15"/>
    </row>
    <row r="1184" spans="11:11" ht="12" customHeight="1">
      <c r="K1184" s="15"/>
    </row>
    <row r="1185" spans="11:11" ht="12" customHeight="1">
      <c r="K1185" s="15"/>
    </row>
    <row r="1186" spans="11:11" ht="12" customHeight="1">
      <c r="K1186" s="15"/>
    </row>
    <row r="1187" spans="11:11" ht="12" customHeight="1">
      <c r="K1187" s="15"/>
    </row>
    <row r="1188" spans="11:11" ht="12" customHeight="1">
      <c r="K1188" s="15"/>
    </row>
    <row r="1189" spans="11:11" ht="12" customHeight="1">
      <c r="K1189" s="15"/>
    </row>
    <row r="1190" spans="11:11" ht="12" customHeight="1">
      <c r="K1190" s="15"/>
    </row>
    <row r="1191" spans="11:11" ht="12" customHeight="1">
      <c r="K1191" s="15"/>
    </row>
    <row r="1192" spans="11:11" ht="12" customHeight="1">
      <c r="K1192" s="15"/>
    </row>
    <row r="1193" spans="11:11" ht="12" customHeight="1">
      <c r="K1193" s="15"/>
    </row>
    <row r="1194" spans="11:11" ht="12" customHeight="1">
      <c r="K1194" s="15"/>
    </row>
    <row r="1195" spans="11:11" ht="12" customHeight="1">
      <c r="K1195" s="15"/>
    </row>
    <row r="1196" spans="11:11" ht="12" customHeight="1">
      <c r="K1196" s="15"/>
    </row>
    <row r="1197" spans="11:11" ht="12" customHeight="1">
      <c r="K1197" s="15"/>
    </row>
    <row r="1198" spans="11:11" ht="12" customHeight="1">
      <c r="K1198" s="15"/>
    </row>
    <row r="1199" spans="11:11" ht="12" customHeight="1">
      <c r="K1199" s="15"/>
    </row>
    <row r="1200" spans="11:11" ht="12" customHeight="1">
      <c r="K1200" s="15"/>
    </row>
    <row r="1201" spans="11:11" ht="12" customHeight="1">
      <c r="K1201" s="15"/>
    </row>
    <row r="1202" spans="11:11" ht="12" customHeight="1">
      <c r="K1202" s="15"/>
    </row>
    <row r="1203" spans="11:11" ht="12" customHeight="1">
      <c r="K1203" s="15"/>
    </row>
    <row r="1204" spans="11:11" ht="12" customHeight="1">
      <c r="K1204" s="15"/>
    </row>
    <row r="1205" spans="11:11" ht="12" customHeight="1">
      <c r="K1205" s="15"/>
    </row>
    <row r="1206" spans="11:11" ht="12" customHeight="1">
      <c r="K1206" s="15"/>
    </row>
    <row r="1207" spans="11:11" ht="12" customHeight="1">
      <c r="K1207" s="15"/>
    </row>
    <row r="1208" spans="11:11" ht="12" customHeight="1">
      <c r="K1208" s="15"/>
    </row>
    <row r="1209" spans="11:11" ht="12" customHeight="1">
      <c r="K1209" s="15"/>
    </row>
    <row r="1210" spans="11:11" ht="12" customHeight="1">
      <c r="K1210" s="15"/>
    </row>
    <row r="1211" spans="11:11" ht="12" customHeight="1">
      <c r="K1211" s="15"/>
    </row>
    <row r="1212" spans="11:11" ht="12" customHeight="1">
      <c r="K1212" s="15"/>
    </row>
    <row r="1213" spans="11:11" ht="12" customHeight="1">
      <c r="K1213" s="15"/>
    </row>
    <row r="1214" spans="11:11" ht="12" customHeight="1">
      <c r="K1214" s="15"/>
    </row>
    <row r="1215" spans="11:11" ht="12" customHeight="1">
      <c r="K1215" s="15"/>
    </row>
    <row r="1216" spans="11:11" ht="12" customHeight="1">
      <c r="K1216" s="15"/>
    </row>
    <row r="1217" spans="11:11" ht="12" customHeight="1">
      <c r="K1217" s="15"/>
    </row>
    <row r="1218" spans="11:11" ht="12" customHeight="1">
      <c r="K1218" s="15"/>
    </row>
    <row r="1219" spans="11:11" ht="12" customHeight="1">
      <c r="K1219" s="15"/>
    </row>
    <row r="1220" spans="11:11" ht="12" customHeight="1">
      <c r="K1220" s="15"/>
    </row>
    <row r="1221" spans="11:11" ht="12" customHeight="1">
      <c r="K1221" s="15"/>
    </row>
    <row r="1222" spans="11:11" ht="12" customHeight="1">
      <c r="K1222" s="15"/>
    </row>
    <row r="1223" spans="11:11" ht="12" customHeight="1">
      <c r="K1223" s="15"/>
    </row>
    <row r="1224" spans="11:11" ht="12" customHeight="1">
      <c r="K1224" s="15"/>
    </row>
    <row r="1225" spans="11:11" ht="12" customHeight="1">
      <c r="K1225" s="15"/>
    </row>
    <row r="1226" spans="11:11" ht="12" customHeight="1">
      <c r="K1226" s="15"/>
    </row>
    <row r="1227" spans="11:11" ht="12" customHeight="1">
      <c r="K1227" s="15"/>
    </row>
    <row r="1228" spans="11:11" ht="12" customHeight="1">
      <c r="K1228" s="15"/>
    </row>
    <row r="1229" spans="11:11" ht="12" customHeight="1">
      <c r="K1229" s="15"/>
    </row>
    <row r="1230" spans="11:11" ht="12" customHeight="1">
      <c r="K1230" s="15"/>
    </row>
    <row r="1231" spans="11:11" ht="12" customHeight="1">
      <c r="K1231" s="15"/>
    </row>
    <row r="1232" spans="11:11" ht="12" customHeight="1">
      <c r="K1232" s="15"/>
    </row>
    <row r="1233" spans="11:11" ht="12" customHeight="1">
      <c r="K1233" s="15"/>
    </row>
    <row r="1234" spans="11:11" ht="12" customHeight="1">
      <c r="K1234" s="15"/>
    </row>
    <row r="1235" spans="11:11" ht="12" customHeight="1">
      <c r="K1235" s="15"/>
    </row>
    <row r="1236" spans="11:11" ht="12" customHeight="1">
      <c r="K1236" s="15"/>
    </row>
    <row r="1237" spans="11:11" ht="12" customHeight="1">
      <c r="K1237" s="15"/>
    </row>
    <row r="1238" spans="11:11" ht="12" customHeight="1">
      <c r="K1238" s="15"/>
    </row>
    <row r="1239" spans="11:11" ht="12" customHeight="1">
      <c r="K1239" s="15"/>
    </row>
    <row r="1240" spans="11:11" ht="12" customHeight="1">
      <c r="K1240" s="15"/>
    </row>
    <row r="1241" spans="11:11" ht="12" customHeight="1">
      <c r="K1241" s="15"/>
    </row>
    <row r="1242" spans="11:11" ht="12" customHeight="1">
      <c r="K1242" s="15"/>
    </row>
    <row r="1243" spans="11:11" ht="12" customHeight="1">
      <c r="K1243" s="15"/>
    </row>
    <row r="1244" spans="11:11" ht="12" customHeight="1">
      <c r="K1244" s="15"/>
    </row>
    <row r="1245" spans="11:11" ht="12" customHeight="1">
      <c r="K1245" s="15"/>
    </row>
    <row r="1246" spans="11:11" ht="12" customHeight="1">
      <c r="K1246" s="15"/>
    </row>
    <row r="1247" spans="11:11" ht="12" customHeight="1">
      <c r="K1247" s="15"/>
    </row>
    <row r="1248" spans="11:11" ht="12" customHeight="1">
      <c r="K1248" s="15"/>
    </row>
    <row r="1249" spans="11:11" ht="12" customHeight="1">
      <c r="K1249" s="15"/>
    </row>
    <row r="1250" spans="11:11" ht="12" customHeight="1">
      <c r="K1250" s="15"/>
    </row>
    <row r="1251" spans="11:11" ht="12" customHeight="1">
      <c r="K1251" s="15"/>
    </row>
    <row r="1252" spans="11:11" ht="12" customHeight="1">
      <c r="K1252" s="15"/>
    </row>
    <row r="1253" spans="11:11" ht="12" customHeight="1">
      <c r="K1253" s="15"/>
    </row>
    <row r="1254" spans="11:11" ht="12" customHeight="1">
      <c r="K1254" s="15"/>
    </row>
    <row r="1255" spans="11:11" ht="12" customHeight="1">
      <c r="K1255" s="15"/>
    </row>
    <row r="1256" spans="11:11" ht="12" customHeight="1">
      <c r="K1256" s="15"/>
    </row>
    <row r="1257" spans="11:11" ht="12" customHeight="1">
      <c r="K1257" s="15"/>
    </row>
    <row r="1258" spans="11:11" ht="12" customHeight="1">
      <c r="K1258" s="15"/>
    </row>
    <row r="1259" spans="11:11" ht="12" customHeight="1">
      <c r="K1259" s="15"/>
    </row>
    <row r="1260" spans="11:11" ht="12" customHeight="1">
      <c r="K1260" s="15"/>
    </row>
    <row r="1261" spans="11:11" ht="12" customHeight="1">
      <c r="K1261" s="15"/>
    </row>
    <row r="1262" spans="11:11" ht="12" customHeight="1">
      <c r="K1262" s="15"/>
    </row>
    <row r="1263" spans="11:11" ht="12" customHeight="1">
      <c r="K1263" s="15"/>
    </row>
    <row r="1264" spans="11:11" ht="12" customHeight="1">
      <c r="K1264" s="15"/>
    </row>
    <row r="1265" spans="11:11" ht="12" customHeight="1">
      <c r="K1265" s="15"/>
    </row>
    <row r="1266" spans="11:11" ht="12" customHeight="1">
      <c r="K1266" s="15"/>
    </row>
    <row r="1267" spans="11:11" ht="12" customHeight="1">
      <c r="K1267" s="15"/>
    </row>
    <row r="1268" spans="11:11" ht="12" customHeight="1">
      <c r="K1268" s="15"/>
    </row>
    <row r="1269" spans="11:11" ht="12" customHeight="1">
      <c r="K1269" s="15"/>
    </row>
    <row r="1270" spans="11:11" ht="12" customHeight="1">
      <c r="K1270" s="15"/>
    </row>
    <row r="1271" spans="11:11" ht="12" customHeight="1">
      <c r="K1271" s="15"/>
    </row>
    <row r="1272" spans="11:11" ht="12" customHeight="1">
      <c r="K1272" s="15"/>
    </row>
    <row r="1273" spans="11:11" ht="12" customHeight="1">
      <c r="K1273" s="15"/>
    </row>
    <row r="1274" spans="11:11" ht="12" customHeight="1">
      <c r="K1274" s="15"/>
    </row>
    <row r="1275" spans="11:11" ht="12" customHeight="1">
      <c r="K1275" s="15"/>
    </row>
    <row r="1276" spans="11:11" ht="12" customHeight="1">
      <c r="K1276" s="15"/>
    </row>
    <row r="1277" spans="11:11" ht="12" customHeight="1">
      <c r="K1277" s="15"/>
    </row>
    <row r="1278" spans="11:11" ht="12" customHeight="1">
      <c r="K1278" s="15"/>
    </row>
    <row r="1279" spans="11:11" ht="12" customHeight="1">
      <c r="K1279" s="15"/>
    </row>
    <row r="1280" spans="11:11" ht="12" customHeight="1">
      <c r="K1280" s="15"/>
    </row>
    <row r="1281" spans="11:11" ht="12" customHeight="1">
      <c r="K1281" s="15"/>
    </row>
    <row r="1282" spans="11:11" ht="12" customHeight="1">
      <c r="K1282" s="15"/>
    </row>
    <row r="1283" spans="11:11" ht="12" customHeight="1">
      <c r="K1283" s="15"/>
    </row>
    <row r="1284" spans="11:11" ht="12" customHeight="1">
      <c r="K1284" s="15"/>
    </row>
    <row r="1285" spans="11:11" ht="12" customHeight="1">
      <c r="K1285" s="15"/>
    </row>
    <row r="1286" spans="11:11" ht="12" customHeight="1">
      <c r="K1286" s="15"/>
    </row>
    <row r="1287" spans="11:11" ht="12" customHeight="1">
      <c r="K1287" s="15"/>
    </row>
    <row r="1288" spans="11:11" ht="12" customHeight="1">
      <c r="K1288" s="15"/>
    </row>
    <row r="1289" spans="11:11" ht="12" customHeight="1">
      <c r="K1289" s="15"/>
    </row>
    <row r="1290" spans="11:11" ht="12" customHeight="1">
      <c r="K1290" s="15"/>
    </row>
    <row r="1291" spans="11:11" ht="12" customHeight="1">
      <c r="K1291" s="15"/>
    </row>
    <row r="1292" spans="11:11" ht="12" customHeight="1">
      <c r="K1292" s="15"/>
    </row>
    <row r="1293" spans="11:11" ht="12" customHeight="1">
      <c r="K1293" s="15"/>
    </row>
    <row r="1294" spans="11:11" ht="12" customHeight="1">
      <c r="K1294" s="15"/>
    </row>
    <row r="1295" spans="11:11" ht="12" customHeight="1">
      <c r="K1295" s="15"/>
    </row>
    <row r="1296" spans="11:11" ht="12" customHeight="1">
      <c r="K1296" s="15"/>
    </row>
    <row r="1297" spans="11:11" ht="12" customHeight="1">
      <c r="K1297" s="15"/>
    </row>
    <row r="1298" spans="11:11" ht="12" customHeight="1">
      <c r="K1298" s="15"/>
    </row>
    <row r="1299" spans="11:11" ht="12" customHeight="1">
      <c r="K1299" s="15"/>
    </row>
    <row r="1300" spans="11:11" ht="12" customHeight="1">
      <c r="K1300" s="15"/>
    </row>
    <row r="1301" spans="11:11" ht="12" customHeight="1">
      <c r="K1301" s="15"/>
    </row>
    <row r="1302" spans="11:11" ht="12" customHeight="1">
      <c r="K1302" s="15"/>
    </row>
    <row r="1303" spans="11:11" ht="12" customHeight="1">
      <c r="K1303" s="15"/>
    </row>
    <row r="1304" spans="11:11" ht="12" customHeight="1">
      <c r="K1304" s="15"/>
    </row>
    <row r="1305" spans="11:11" ht="12" customHeight="1">
      <c r="K1305" s="15"/>
    </row>
    <row r="1306" spans="11:11" ht="12" customHeight="1">
      <c r="K1306" s="15"/>
    </row>
    <row r="1307" spans="11:11" ht="12" customHeight="1">
      <c r="K1307" s="15"/>
    </row>
    <row r="1308" spans="11:11" ht="12" customHeight="1">
      <c r="K1308" s="15"/>
    </row>
    <row r="1309" spans="11:11" ht="12" customHeight="1">
      <c r="K1309" s="15"/>
    </row>
    <row r="1310" spans="11:11" ht="12" customHeight="1">
      <c r="K1310" s="15"/>
    </row>
    <row r="1311" spans="11:11" ht="12" customHeight="1">
      <c r="K1311" s="15"/>
    </row>
    <row r="1312" spans="11:11" ht="12" customHeight="1">
      <c r="K1312" s="15"/>
    </row>
    <row r="1313" spans="11:11" ht="12" customHeight="1">
      <c r="K1313" s="15"/>
    </row>
    <row r="1314" spans="11:11" ht="12" customHeight="1">
      <c r="K1314" s="15"/>
    </row>
    <row r="1315" spans="11:11" ht="12" customHeight="1">
      <c r="K1315" s="15"/>
    </row>
    <row r="1316" spans="11:11" ht="12" customHeight="1">
      <c r="K1316" s="15"/>
    </row>
    <row r="1317" spans="11:11" ht="12" customHeight="1">
      <c r="K1317" s="15"/>
    </row>
    <row r="1318" spans="11:11" ht="12" customHeight="1">
      <c r="K1318" s="15"/>
    </row>
    <row r="1319" spans="11:11" ht="12" customHeight="1">
      <c r="K1319" s="15"/>
    </row>
    <row r="1320" spans="11:11" ht="12" customHeight="1">
      <c r="K1320" s="15"/>
    </row>
    <row r="1321" spans="11:11" ht="12" customHeight="1">
      <c r="K1321" s="15"/>
    </row>
    <row r="1322" spans="11:11" ht="12" customHeight="1">
      <c r="K1322" s="15"/>
    </row>
    <row r="1323" spans="11:11" ht="12" customHeight="1">
      <c r="K1323" s="15"/>
    </row>
    <row r="1324" spans="11:11" ht="12" customHeight="1">
      <c r="K1324" s="15"/>
    </row>
    <row r="1325" spans="11:11" ht="12" customHeight="1">
      <c r="K1325" s="15"/>
    </row>
    <row r="1326" spans="11:11" ht="12" customHeight="1">
      <c r="K1326" s="15"/>
    </row>
    <row r="1327" spans="11:11" ht="12" customHeight="1">
      <c r="K1327" s="15"/>
    </row>
    <row r="1328" spans="11:11" ht="12" customHeight="1">
      <c r="K1328" s="15"/>
    </row>
    <row r="1329" spans="11:11" ht="12" customHeight="1">
      <c r="K1329" s="15"/>
    </row>
    <row r="1330" spans="11:11" ht="12" customHeight="1">
      <c r="K1330" s="15"/>
    </row>
    <row r="1331" spans="11:11" ht="12" customHeight="1">
      <c r="K1331" s="15"/>
    </row>
    <row r="1332" spans="11:11" ht="12" customHeight="1">
      <c r="K1332" s="15"/>
    </row>
    <row r="1333" spans="11:11" ht="12" customHeight="1">
      <c r="K1333" s="15"/>
    </row>
    <row r="1334" spans="11:11" ht="12" customHeight="1">
      <c r="K1334" s="15"/>
    </row>
    <row r="1335" spans="11:11" ht="12" customHeight="1">
      <c r="K1335" s="15"/>
    </row>
    <row r="1336" spans="11:11" ht="12" customHeight="1">
      <c r="K1336" s="15"/>
    </row>
    <row r="1337" spans="11:11" ht="12" customHeight="1">
      <c r="K1337" s="15"/>
    </row>
    <row r="1338" spans="11:11" ht="12" customHeight="1">
      <c r="K1338" s="15"/>
    </row>
    <row r="1339" spans="11:11" ht="12" customHeight="1">
      <c r="K1339" s="15"/>
    </row>
    <row r="1340" spans="11:11" ht="12" customHeight="1">
      <c r="K1340" s="15"/>
    </row>
    <row r="1341" spans="11:11" ht="12" customHeight="1">
      <c r="K1341" s="15"/>
    </row>
    <row r="1342" spans="11:11" ht="12" customHeight="1">
      <c r="K1342" s="15"/>
    </row>
    <row r="1343" spans="11:11" ht="12" customHeight="1">
      <c r="K1343" s="15"/>
    </row>
    <row r="1344" spans="11:11" ht="12" customHeight="1">
      <c r="K1344" s="15"/>
    </row>
    <row r="1345" spans="11:11" ht="12" customHeight="1">
      <c r="K1345" s="15"/>
    </row>
    <row r="1346" spans="11:11" ht="12" customHeight="1">
      <c r="K1346" s="15"/>
    </row>
    <row r="1347" spans="11:11" ht="12" customHeight="1">
      <c r="K1347" s="15"/>
    </row>
    <row r="1348" spans="11:11" ht="12" customHeight="1">
      <c r="K1348" s="15"/>
    </row>
    <row r="1349" spans="11:11" ht="12" customHeight="1">
      <c r="K1349" s="15"/>
    </row>
    <row r="1350" spans="11:11" ht="12" customHeight="1">
      <c r="K1350" s="15"/>
    </row>
    <row r="1351" spans="11:11" ht="12" customHeight="1">
      <c r="K1351" s="15"/>
    </row>
    <row r="1352" spans="11:11" ht="12" customHeight="1">
      <c r="K1352" s="15"/>
    </row>
    <row r="1353" spans="11:11" ht="12" customHeight="1">
      <c r="K1353" s="15"/>
    </row>
    <row r="1354" spans="11:11" ht="12" customHeight="1">
      <c r="K1354" s="15"/>
    </row>
    <row r="1355" spans="11:11" ht="12" customHeight="1">
      <c r="K1355" s="15"/>
    </row>
    <row r="1356" spans="11:11" ht="12" customHeight="1">
      <c r="K1356" s="15"/>
    </row>
    <row r="1357" spans="11:11" ht="12" customHeight="1">
      <c r="K1357" s="15"/>
    </row>
    <row r="1358" spans="11:11" ht="12" customHeight="1">
      <c r="K1358" s="15"/>
    </row>
    <row r="1359" spans="11:11" ht="12" customHeight="1">
      <c r="K1359" s="15"/>
    </row>
    <row r="1360" spans="11:11" ht="12" customHeight="1">
      <c r="K1360" s="15"/>
    </row>
    <row r="1361" spans="11:11" ht="12" customHeight="1">
      <c r="K1361" s="15"/>
    </row>
    <row r="1362" spans="11:11" ht="12" customHeight="1">
      <c r="K1362" s="15"/>
    </row>
    <row r="1363" spans="11:11" ht="12" customHeight="1">
      <c r="K1363" s="15"/>
    </row>
    <row r="1364" spans="11:11" ht="12" customHeight="1">
      <c r="K1364" s="15"/>
    </row>
    <row r="1365" spans="11:11" ht="12" customHeight="1">
      <c r="K1365" s="15"/>
    </row>
    <row r="1366" spans="11:11" ht="12" customHeight="1">
      <c r="K1366" s="15"/>
    </row>
    <row r="1367" spans="11:11" ht="12" customHeight="1">
      <c r="K1367" s="15"/>
    </row>
    <row r="1368" spans="11:11" ht="12" customHeight="1">
      <c r="K1368" s="15"/>
    </row>
    <row r="1369" spans="11:11" ht="12" customHeight="1">
      <c r="K1369" s="15"/>
    </row>
    <row r="1370" spans="11:11" ht="12" customHeight="1">
      <c r="K1370" s="15"/>
    </row>
    <row r="1371" spans="11:11" ht="12" customHeight="1">
      <c r="K1371" s="15"/>
    </row>
    <row r="1372" spans="11:11" ht="12" customHeight="1">
      <c r="K1372" s="15"/>
    </row>
    <row r="1373" spans="11:11" ht="12" customHeight="1">
      <c r="K1373" s="15"/>
    </row>
    <row r="1374" spans="11:11" ht="12" customHeight="1">
      <c r="K1374" s="15"/>
    </row>
    <row r="1375" spans="11:11" ht="12" customHeight="1">
      <c r="K1375" s="15"/>
    </row>
    <row r="1376" spans="11:11" ht="12" customHeight="1">
      <c r="K1376" s="15"/>
    </row>
    <row r="1377" spans="11:11" ht="12" customHeight="1">
      <c r="K1377" s="15"/>
    </row>
    <row r="1378" spans="11:11" ht="12" customHeight="1">
      <c r="K1378" s="15"/>
    </row>
    <row r="1379" spans="11:11" ht="12" customHeight="1">
      <c r="K1379" s="15"/>
    </row>
    <row r="1380" spans="11:11" ht="12" customHeight="1">
      <c r="K1380" s="15"/>
    </row>
    <row r="1381" spans="11:11" ht="12" customHeight="1">
      <c r="K1381" s="15"/>
    </row>
    <row r="1382" spans="11:11" ht="12" customHeight="1">
      <c r="K1382" s="15"/>
    </row>
    <row r="1383" spans="11:11" ht="12" customHeight="1">
      <c r="K1383" s="15"/>
    </row>
    <row r="1384" spans="11:11" ht="12" customHeight="1">
      <c r="K1384" s="15"/>
    </row>
    <row r="1385" spans="11:11" ht="12" customHeight="1">
      <c r="K1385" s="15"/>
    </row>
    <row r="1386" spans="11:11" ht="12" customHeight="1">
      <c r="K1386" s="15"/>
    </row>
    <row r="1387" spans="11:11" ht="12" customHeight="1">
      <c r="K1387" s="15"/>
    </row>
    <row r="1388" spans="11:11" ht="12" customHeight="1">
      <c r="K1388" s="15"/>
    </row>
    <row r="1389" spans="11:11" ht="12" customHeight="1">
      <c r="K1389" s="15"/>
    </row>
    <row r="1390" spans="11:11" ht="12" customHeight="1">
      <c r="K1390" s="15"/>
    </row>
    <row r="1391" spans="11:11" ht="12" customHeight="1">
      <c r="K1391" s="15"/>
    </row>
    <row r="1392" spans="11:11" ht="12" customHeight="1">
      <c r="K1392" s="15"/>
    </row>
    <row r="1393" spans="11:11" ht="12" customHeight="1">
      <c r="K1393" s="15"/>
    </row>
    <row r="1394" spans="11:11" ht="12" customHeight="1">
      <c r="K1394" s="15"/>
    </row>
    <row r="1395" spans="11:11" ht="12" customHeight="1">
      <c r="K1395" s="15"/>
    </row>
    <row r="1396" spans="11:11" ht="12" customHeight="1">
      <c r="K1396" s="15"/>
    </row>
    <row r="1397" spans="11:11" ht="12" customHeight="1">
      <c r="K1397" s="15"/>
    </row>
    <row r="1398" spans="11:11" ht="12" customHeight="1">
      <c r="K1398" s="15"/>
    </row>
    <row r="1399" spans="11:11" ht="12" customHeight="1">
      <c r="K1399" s="15"/>
    </row>
    <row r="1400" spans="11:11" ht="12" customHeight="1">
      <c r="K1400" s="15"/>
    </row>
    <row r="1401" spans="11:11" ht="12" customHeight="1">
      <c r="K1401" s="15"/>
    </row>
    <row r="1402" spans="11:11" ht="12" customHeight="1">
      <c r="K1402" s="15"/>
    </row>
    <row r="1403" spans="11:11" ht="12" customHeight="1">
      <c r="K1403" s="15"/>
    </row>
    <row r="1404" spans="11:11" ht="12" customHeight="1">
      <c r="K1404" s="15"/>
    </row>
    <row r="1405" spans="11:11" ht="12" customHeight="1">
      <c r="K1405" s="15"/>
    </row>
    <row r="1406" spans="11:11" ht="12" customHeight="1">
      <c r="K1406" s="15"/>
    </row>
    <row r="1407" spans="11:11" ht="12" customHeight="1">
      <c r="K1407" s="15"/>
    </row>
    <row r="1408" spans="11:11" ht="12" customHeight="1">
      <c r="K1408" s="15"/>
    </row>
    <row r="1409" spans="11:11" ht="12" customHeight="1">
      <c r="K1409" s="15"/>
    </row>
    <row r="1410" spans="11:11" ht="12" customHeight="1">
      <c r="K1410" s="15"/>
    </row>
    <row r="1411" spans="11:11" ht="12" customHeight="1">
      <c r="K1411" s="15"/>
    </row>
    <row r="1412" spans="11:11" ht="12" customHeight="1">
      <c r="K1412" s="15"/>
    </row>
    <row r="1413" spans="11:11" ht="12" customHeight="1">
      <c r="K1413" s="15"/>
    </row>
    <row r="1414" spans="11:11" ht="12" customHeight="1">
      <c r="K1414" s="15"/>
    </row>
    <row r="1415" spans="11:11" ht="12" customHeight="1">
      <c r="K1415" s="15"/>
    </row>
    <row r="1416" spans="11:11" ht="12" customHeight="1">
      <c r="K1416" s="15"/>
    </row>
    <row r="1417" spans="11:11" ht="12" customHeight="1">
      <c r="K1417" s="15"/>
    </row>
    <row r="1418" spans="11:11" ht="12" customHeight="1">
      <c r="K1418" s="15"/>
    </row>
    <row r="1419" spans="11:11" ht="12" customHeight="1">
      <c r="K1419" s="15"/>
    </row>
    <row r="1420" spans="11:11" ht="12" customHeight="1">
      <c r="K1420" s="15"/>
    </row>
    <row r="1421" spans="11:11" ht="12" customHeight="1">
      <c r="K1421" s="15"/>
    </row>
    <row r="1422" spans="11:11" ht="12" customHeight="1">
      <c r="K1422" s="15"/>
    </row>
    <row r="1423" spans="11:11" ht="12" customHeight="1">
      <c r="K1423" s="15"/>
    </row>
    <row r="1424" spans="11:11" ht="12" customHeight="1">
      <c r="K1424" s="15"/>
    </row>
    <row r="1425" spans="11:11" ht="12" customHeight="1">
      <c r="K1425" s="15"/>
    </row>
    <row r="1426" spans="11:11" ht="12" customHeight="1">
      <c r="K1426" s="15"/>
    </row>
    <row r="1427" spans="11:11" ht="12" customHeight="1">
      <c r="K1427" s="15"/>
    </row>
    <row r="1428" spans="11:11" ht="12" customHeight="1">
      <c r="K1428" s="15"/>
    </row>
    <row r="1429" spans="11:11" ht="12" customHeight="1">
      <c r="K1429" s="15"/>
    </row>
    <row r="1430" spans="11:11" ht="12" customHeight="1">
      <c r="K1430" s="15"/>
    </row>
    <row r="1431" spans="11:11" ht="12" customHeight="1">
      <c r="K1431" s="15"/>
    </row>
    <row r="1432" spans="11:11" ht="12" customHeight="1">
      <c r="K1432" s="15"/>
    </row>
    <row r="1433" spans="11:11" ht="12" customHeight="1">
      <c r="K1433" s="15"/>
    </row>
    <row r="1434" spans="11:11" ht="12" customHeight="1">
      <c r="K1434" s="15"/>
    </row>
    <row r="1435" spans="11:11" ht="12" customHeight="1">
      <c r="K1435" s="15"/>
    </row>
    <row r="1436" spans="11:11" ht="12" customHeight="1">
      <c r="K1436" s="15"/>
    </row>
    <row r="1437" spans="11:11" ht="12" customHeight="1">
      <c r="K1437" s="15"/>
    </row>
    <row r="1438" spans="11:11" ht="12" customHeight="1">
      <c r="K1438" s="15"/>
    </row>
    <row r="1439" spans="11:11" ht="12" customHeight="1">
      <c r="K1439" s="15"/>
    </row>
    <row r="1440" spans="11:11" ht="12" customHeight="1">
      <c r="K1440" s="15"/>
    </row>
    <row r="1441" spans="11:11" ht="12" customHeight="1">
      <c r="K1441" s="15"/>
    </row>
    <row r="1442" spans="11:11" ht="12" customHeight="1">
      <c r="K1442" s="15"/>
    </row>
    <row r="1443" spans="11:11" ht="12" customHeight="1">
      <c r="K1443" s="15"/>
    </row>
    <row r="1444" spans="11:11" ht="12" customHeight="1">
      <c r="K1444" s="15"/>
    </row>
    <row r="1445" spans="11:11" ht="12" customHeight="1">
      <c r="K1445" s="15"/>
    </row>
    <row r="1446" spans="11:11" ht="12" customHeight="1">
      <c r="K1446" s="15"/>
    </row>
    <row r="1447" spans="11:11" ht="12" customHeight="1">
      <c r="K1447" s="15"/>
    </row>
    <row r="1448" spans="11:11" ht="12" customHeight="1">
      <c r="K1448" s="15"/>
    </row>
    <row r="1449" spans="11:11" ht="12" customHeight="1">
      <c r="K1449" s="15"/>
    </row>
    <row r="1450" spans="11:11" ht="12" customHeight="1">
      <c r="K1450" s="15"/>
    </row>
    <row r="1451" spans="11:11" ht="12" customHeight="1">
      <c r="K1451" s="15"/>
    </row>
    <row r="1452" spans="11:11" ht="12" customHeight="1">
      <c r="K1452" s="15"/>
    </row>
    <row r="1453" spans="11:11" ht="12" customHeight="1">
      <c r="K1453" s="15"/>
    </row>
    <row r="1454" spans="11:11" ht="12" customHeight="1">
      <c r="K1454" s="15"/>
    </row>
    <row r="1455" spans="11:11" ht="12" customHeight="1">
      <c r="K1455" s="15"/>
    </row>
    <row r="1456" spans="11:11" ht="12" customHeight="1">
      <c r="K1456" s="15"/>
    </row>
    <row r="1457" spans="11:11" ht="12" customHeight="1">
      <c r="K1457" s="15"/>
    </row>
    <row r="1458" spans="11:11" ht="12" customHeight="1">
      <c r="K1458" s="15"/>
    </row>
    <row r="1459" spans="11:11" ht="12" customHeight="1">
      <c r="K1459" s="15"/>
    </row>
    <row r="1460" spans="11:11" ht="12" customHeight="1">
      <c r="K1460" s="15"/>
    </row>
    <row r="1461" spans="11:11" ht="12" customHeight="1">
      <c r="K1461" s="15"/>
    </row>
    <row r="1462" spans="11:11" ht="12" customHeight="1">
      <c r="K1462" s="15"/>
    </row>
    <row r="1463" spans="11:11" ht="12" customHeight="1">
      <c r="K1463" s="15"/>
    </row>
    <row r="1464" spans="11:11" ht="12" customHeight="1">
      <c r="K1464" s="15"/>
    </row>
    <row r="1465" spans="11:11" ht="12" customHeight="1">
      <c r="K1465" s="15"/>
    </row>
    <row r="1466" spans="11:11" ht="12" customHeight="1">
      <c r="K1466" s="15"/>
    </row>
    <row r="1467" spans="11:11" ht="12" customHeight="1">
      <c r="K1467" s="15"/>
    </row>
    <row r="1468" spans="11:11" ht="12" customHeight="1">
      <c r="K1468" s="15"/>
    </row>
    <row r="1469" spans="11:11" ht="12" customHeight="1">
      <c r="K1469" s="15"/>
    </row>
    <row r="1470" spans="11:11" ht="12" customHeight="1">
      <c r="K1470" s="15"/>
    </row>
    <row r="1471" spans="11:11" ht="12" customHeight="1">
      <c r="K1471" s="15"/>
    </row>
    <row r="1472" spans="11:11" ht="12" customHeight="1">
      <c r="K1472" s="15"/>
    </row>
    <row r="1473" spans="11:11" ht="12" customHeight="1">
      <c r="K1473" s="15"/>
    </row>
    <row r="1474" spans="11:11" ht="12" customHeight="1">
      <c r="K1474" s="15"/>
    </row>
    <row r="1475" spans="11:11" ht="12" customHeight="1">
      <c r="K1475" s="15"/>
    </row>
    <row r="1476" spans="11:11" ht="12" customHeight="1">
      <c r="K1476" s="15"/>
    </row>
    <row r="1477" spans="11:11" ht="12" customHeight="1">
      <c r="K1477" s="15"/>
    </row>
    <row r="1478" spans="11:11" ht="12" customHeight="1">
      <c r="K1478" s="15"/>
    </row>
    <row r="1479" spans="11:11" ht="12" customHeight="1">
      <c r="K1479" s="15"/>
    </row>
    <row r="1480" spans="11:11" ht="12" customHeight="1">
      <c r="K1480" s="15"/>
    </row>
    <row r="1481" spans="11:11" ht="12" customHeight="1">
      <c r="K1481" s="15"/>
    </row>
    <row r="1482" spans="11:11" ht="12" customHeight="1">
      <c r="K1482" s="15"/>
    </row>
    <row r="1483" spans="11:11" ht="12" customHeight="1">
      <c r="K1483" s="15"/>
    </row>
    <row r="1484" spans="11:11" ht="12" customHeight="1">
      <c r="K1484" s="15"/>
    </row>
    <row r="1485" spans="11:11" ht="12" customHeight="1">
      <c r="K1485" s="15"/>
    </row>
    <row r="1486" spans="11:11" ht="12" customHeight="1">
      <c r="K1486" s="15"/>
    </row>
    <row r="1487" spans="11:11" ht="12" customHeight="1">
      <c r="K1487" s="15"/>
    </row>
    <row r="1488" spans="11:11" ht="12" customHeight="1">
      <c r="K1488" s="15"/>
    </row>
    <row r="1489" spans="11:11" ht="12" customHeight="1">
      <c r="K1489" s="15"/>
    </row>
    <row r="1490" spans="11:11" ht="12" customHeight="1">
      <c r="K1490" s="15"/>
    </row>
    <row r="1491" spans="11:11" ht="12" customHeight="1">
      <c r="K1491" s="15"/>
    </row>
    <row r="1492" spans="11:11" ht="12" customHeight="1">
      <c r="K1492" s="15"/>
    </row>
    <row r="1493" spans="11:11" ht="12" customHeight="1">
      <c r="K1493" s="15"/>
    </row>
    <row r="1494" spans="11:11" ht="12" customHeight="1">
      <c r="K1494" s="15"/>
    </row>
    <row r="1495" spans="11:11" ht="12" customHeight="1">
      <c r="K1495" s="15"/>
    </row>
    <row r="1496" spans="11:11" ht="12" customHeight="1">
      <c r="K1496" s="15"/>
    </row>
    <row r="1497" spans="11:11" ht="12" customHeight="1">
      <c r="K1497" s="15"/>
    </row>
    <row r="1498" spans="11:11" ht="12" customHeight="1">
      <c r="K1498" s="15"/>
    </row>
    <row r="1499" spans="11:11" ht="12" customHeight="1">
      <c r="K1499" s="15"/>
    </row>
    <row r="1500" spans="11:11" ht="12" customHeight="1">
      <c r="K1500" s="15"/>
    </row>
    <row r="1501" spans="11:11" ht="12" customHeight="1">
      <c r="K1501" s="15"/>
    </row>
    <row r="1502" spans="11:11" ht="12" customHeight="1">
      <c r="K1502" s="15"/>
    </row>
    <row r="1503" spans="11:11" ht="12" customHeight="1">
      <c r="K1503" s="15"/>
    </row>
    <row r="1504" spans="11:11" ht="12" customHeight="1">
      <c r="K1504" s="15"/>
    </row>
    <row r="1505" spans="11:11" ht="12" customHeight="1">
      <c r="K1505" s="15"/>
    </row>
    <row r="1506" spans="11:11" ht="12" customHeight="1">
      <c r="K1506" s="15"/>
    </row>
    <row r="1507" spans="11:11" ht="12" customHeight="1">
      <c r="K1507" s="15"/>
    </row>
    <row r="1508" spans="11:11" ht="12" customHeight="1">
      <c r="K1508" s="15"/>
    </row>
    <row r="1509" spans="11:11" ht="12" customHeight="1">
      <c r="K1509" s="15"/>
    </row>
    <row r="1510" spans="11:11" ht="12" customHeight="1">
      <c r="K1510" s="15"/>
    </row>
    <row r="1511" spans="11:11" ht="12" customHeight="1">
      <c r="K1511" s="15"/>
    </row>
    <row r="1512" spans="11:11" ht="12" customHeight="1">
      <c r="K1512" s="15"/>
    </row>
    <row r="1513" spans="11:11" ht="12" customHeight="1">
      <c r="K1513" s="15"/>
    </row>
    <row r="1514" spans="11:11" ht="12" customHeight="1">
      <c r="K1514" s="15"/>
    </row>
    <row r="1515" spans="11:11" ht="12" customHeight="1">
      <c r="K1515" s="15"/>
    </row>
    <row r="1516" spans="11:11" ht="12" customHeight="1">
      <c r="K1516" s="15"/>
    </row>
    <row r="1517" spans="11:11" ht="12" customHeight="1">
      <c r="K1517" s="15"/>
    </row>
    <row r="1518" spans="11:11" ht="12" customHeight="1">
      <c r="K1518" s="15"/>
    </row>
    <row r="1519" spans="11:11" ht="12" customHeight="1">
      <c r="K1519" s="15"/>
    </row>
    <row r="1520" spans="11:11" ht="12" customHeight="1">
      <c r="K1520" s="15"/>
    </row>
    <row r="1521" spans="11:11" ht="12" customHeight="1">
      <c r="K1521" s="15"/>
    </row>
    <row r="1522" spans="11:11" ht="12" customHeight="1">
      <c r="K1522" s="15"/>
    </row>
    <row r="1523" spans="11:11" ht="12" customHeight="1">
      <c r="K1523" s="15"/>
    </row>
    <row r="1524" spans="11:11" ht="12" customHeight="1">
      <c r="K1524" s="15"/>
    </row>
    <row r="1525" spans="11:11" ht="12" customHeight="1">
      <c r="K1525" s="15"/>
    </row>
    <row r="1526" spans="11:11" ht="12" customHeight="1">
      <c r="K1526" s="15"/>
    </row>
    <row r="1527" spans="11:11" ht="12" customHeight="1">
      <c r="K1527" s="15"/>
    </row>
    <row r="1528" spans="11:11" ht="12" customHeight="1">
      <c r="K1528" s="15"/>
    </row>
    <row r="1529" spans="11:11" ht="12" customHeight="1">
      <c r="K1529" s="15"/>
    </row>
    <row r="1530" spans="11:11" ht="12" customHeight="1">
      <c r="K1530" s="15"/>
    </row>
    <row r="1531" spans="11:11" ht="12" customHeight="1">
      <c r="K1531" s="15"/>
    </row>
    <row r="1532" spans="11:11" ht="12" customHeight="1">
      <c r="K1532" s="15"/>
    </row>
    <row r="1533" spans="11:11" ht="12" customHeight="1">
      <c r="K1533" s="15"/>
    </row>
    <row r="1534" spans="11:11" ht="12" customHeight="1">
      <c r="K1534" s="15"/>
    </row>
    <row r="1535" spans="11:11" ht="12" customHeight="1">
      <c r="K1535" s="15"/>
    </row>
    <row r="1536" spans="11:11" ht="12" customHeight="1">
      <c r="K1536" s="15"/>
    </row>
    <row r="1537" spans="11:11" ht="12" customHeight="1">
      <c r="K1537" s="15"/>
    </row>
    <row r="1538" spans="11:11" ht="12" customHeight="1">
      <c r="K1538" s="15"/>
    </row>
    <row r="1539" spans="11:11" ht="12" customHeight="1">
      <c r="K1539" s="15"/>
    </row>
    <row r="1540" spans="11:11" ht="12" customHeight="1">
      <c r="K1540" s="15"/>
    </row>
    <row r="1541" spans="11:11" ht="12" customHeight="1">
      <c r="K1541" s="15"/>
    </row>
    <row r="1542" spans="11:11" ht="12" customHeight="1">
      <c r="K1542" s="15"/>
    </row>
    <row r="1543" spans="11:11" ht="12" customHeight="1">
      <c r="K1543" s="15"/>
    </row>
    <row r="1544" spans="11:11" ht="12" customHeight="1">
      <c r="K1544" s="15"/>
    </row>
    <row r="1545" spans="11:11" ht="12" customHeight="1">
      <c r="K1545" s="15"/>
    </row>
    <row r="1546" spans="11:11" ht="12" customHeight="1">
      <c r="K1546" s="15"/>
    </row>
    <row r="1547" spans="11:11" ht="12" customHeight="1">
      <c r="K1547" s="15"/>
    </row>
    <row r="1548" spans="11:11" ht="12" customHeight="1">
      <c r="K1548" s="15"/>
    </row>
    <row r="1549" spans="11:11" ht="12" customHeight="1">
      <c r="K1549" s="15"/>
    </row>
    <row r="1550" spans="11:11" ht="12" customHeight="1">
      <c r="K1550" s="15"/>
    </row>
    <row r="1551" spans="11:11" ht="12" customHeight="1">
      <c r="K1551" s="15"/>
    </row>
    <row r="1552" spans="11:11" ht="12" customHeight="1">
      <c r="K1552" s="15"/>
    </row>
    <row r="1553" spans="11:11" ht="12" customHeight="1">
      <c r="K1553" s="15"/>
    </row>
    <row r="1554" spans="11:11" ht="12" customHeight="1">
      <c r="K1554" s="15"/>
    </row>
    <row r="1555" spans="11:11" ht="12" customHeight="1">
      <c r="K1555" s="15"/>
    </row>
    <row r="1556" spans="11:11" ht="12" customHeight="1">
      <c r="K1556" s="15"/>
    </row>
    <row r="1557" spans="11:11" ht="12" customHeight="1">
      <c r="K1557" s="15"/>
    </row>
    <row r="1558" spans="11:11" ht="12" customHeight="1">
      <c r="K1558" s="15"/>
    </row>
    <row r="1559" spans="11:11" ht="12" customHeight="1">
      <c r="K1559" s="15"/>
    </row>
    <row r="1560" spans="11:11" ht="12" customHeight="1">
      <c r="K1560" s="15"/>
    </row>
    <row r="1561" spans="11:11" ht="12" customHeight="1">
      <c r="K1561" s="15"/>
    </row>
    <row r="1562" spans="11:11" ht="12" customHeight="1">
      <c r="K1562" s="15"/>
    </row>
    <row r="1563" spans="11:11" ht="12" customHeight="1">
      <c r="K1563" s="15"/>
    </row>
    <row r="1564" spans="11:11" ht="12" customHeight="1">
      <c r="K1564" s="15"/>
    </row>
    <row r="1565" spans="11:11" ht="12" customHeight="1">
      <c r="K1565" s="15"/>
    </row>
    <row r="1566" spans="11:11" ht="12" customHeight="1">
      <c r="K1566" s="15"/>
    </row>
    <row r="1567" spans="11:11" ht="12" customHeight="1">
      <c r="K1567" s="15"/>
    </row>
    <row r="1568" spans="11:11" ht="12" customHeight="1">
      <c r="K1568" s="15"/>
    </row>
    <row r="1569" spans="11:11" ht="12" customHeight="1">
      <c r="K1569" s="15"/>
    </row>
    <row r="1570" spans="11:11" ht="12" customHeight="1">
      <c r="K1570" s="15"/>
    </row>
    <row r="1571" spans="11:11" ht="12" customHeight="1">
      <c r="K1571" s="15"/>
    </row>
    <row r="1572" spans="11:11" ht="12" customHeight="1">
      <c r="K1572" s="15"/>
    </row>
    <row r="1573" spans="11:11" ht="12" customHeight="1">
      <c r="K1573" s="15"/>
    </row>
    <row r="1574" spans="11:11" ht="12" customHeight="1">
      <c r="K1574" s="15"/>
    </row>
    <row r="1575" spans="11:11" ht="12" customHeight="1">
      <c r="K1575" s="15"/>
    </row>
    <row r="1576" spans="11:11" ht="12" customHeight="1">
      <c r="K1576" s="15"/>
    </row>
    <row r="1577" spans="11:11" ht="12" customHeight="1">
      <c r="K1577" s="15"/>
    </row>
    <row r="1578" spans="11:11" ht="12" customHeight="1">
      <c r="K1578" s="15"/>
    </row>
    <row r="1579" spans="11:11" ht="12" customHeight="1">
      <c r="K1579" s="15"/>
    </row>
    <row r="1580" spans="11:11" ht="12" customHeight="1">
      <c r="K1580" s="15"/>
    </row>
    <row r="1581" spans="11:11" ht="12" customHeight="1">
      <c r="K1581" s="15"/>
    </row>
    <row r="1582" spans="11:11" ht="12" customHeight="1">
      <c r="K1582" s="15"/>
    </row>
    <row r="1583" spans="11:11" ht="12" customHeight="1">
      <c r="K1583" s="15"/>
    </row>
    <row r="1584" spans="11:11" ht="12" customHeight="1">
      <c r="K1584" s="15"/>
    </row>
    <row r="1585" spans="11:11" ht="12" customHeight="1">
      <c r="K1585" s="15"/>
    </row>
    <row r="1586" spans="11:11" ht="12" customHeight="1">
      <c r="K1586" s="15"/>
    </row>
    <row r="1587" spans="11:11" ht="12" customHeight="1">
      <c r="K1587" s="15"/>
    </row>
    <row r="1588" spans="11:11" ht="12" customHeight="1">
      <c r="K1588" s="15"/>
    </row>
    <row r="1589" spans="11:11" ht="12" customHeight="1">
      <c r="K1589" s="15"/>
    </row>
    <row r="1590" spans="11:11" ht="12" customHeight="1">
      <c r="K1590" s="15"/>
    </row>
    <row r="1591" spans="11:11" ht="12" customHeight="1">
      <c r="K1591" s="15"/>
    </row>
    <row r="1592" spans="11:11" ht="12" customHeight="1">
      <c r="K1592" s="15"/>
    </row>
    <row r="1593" spans="11:11" ht="12" customHeight="1">
      <c r="K1593" s="15"/>
    </row>
    <row r="1594" spans="11:11" ht="12" customHeight="1">
      <c r="K1594" s="15"/>
    </row>
    <row r="1595" spans="11:11" ht="12" customHeight="1">
      <c r="K1595" s="15"/>
    </row>
    <row r="1596" spans="11:11" ht="12" customHeight="1">
      <c r="K1596" s="15"/>
    </row>
    <row r="1597" spans="11:11" ht="12" customHeight="1">
      <c r="K1597" s="15"/>
    </row>
    <row r="1598" spans="11:11" ht="12" customHeight="1">
      <c r="K1598" s="15"/>
    </row>
    <row r="1599" spans="11:11" ht="12" customHeight="1">
      <c r="K1599" s="15"/>
    </row>
    <row r="1600" spans="11:11" ht="12" customHeight="1">
      <c r="K1600" s="15"/>
    </row>
    <row r="1601" spans="11:11" ht="12" customHeight="1">
      <c r="K1601" s="15"/>
    </row>
    <row r="1602" spans="11:11" ht="12" customHeight="1">
      <c r="K1602" s="15"/>
    </row>
    <row r="1603" spans="11:11" ht="12" customHeight="1">
      <c r="K1603" s="15"/>
    </row>
    <row r="1604" spans="11:11" ht="12" customHeight="1">
      <c r="K1604" s="15"/>
    </row>
    <row r="1605" spans="11:11" ht="12" customHeight="1">
      <c r="K1605" s="15"/>
    </row>
    <row r="1606" spans="11:11" ht="12" customHeight="1">
      <c r="K1606" s="15"/>
    </row>
    <row r="1607" spans="11:11" ht="12" customHeight="1">
      <c r="K1607" s="15"/>
    </row>
    <row r="1608" spans="11:11" ht="12" customHeight="1">
      <c r="K1608" s="15"/>
    </row>
    <row r="1609" spans="11:11" ht="12" customHeight="1">
      <c r="K1609" s="15"/>
    </row>
    <row r="1610" spans="11:11" ht="12" customHeight="1">
      <c r="K1610" s="15"/>
    </row>
    <row r="1611" spans="11:11" ht="12" customHeight="1">
      <c r="K1611" s="15"/>
    </row>
    <row r="1612" spans="11:11" ht="12" customHeight="1">
      <c r="K1612" s="15"/>
    </row>
    <row r="1613" spans="11:11" ht="12" customHeight="1">
      <c r="K1613" s="15"/>
    </row>
    <row r="1614" spans="11:11" ht="12" customHeight="1">
      <c r="K1614" s="15"/>
    </row>
    <row r="1615" spans="11:11" ht="12" customHeight="1">
      <c r="K1615" s="15"/>
    </row>
    <row r="1616" spans="11:11" ht="12" customHeight="1">
      <c r="K1616" s="15"/>
    </row>
    <row r="1617" spans="11:11" ht="12" customHeight="1">
      <c r="K1617" s="15"/>
    </row>
    <row r="1618" spans="11:11" ht="12" customHeight="1">
      <c r="K1618" s="15"/>
    </row>
    <row r="1619" spans="11:11" ht="12" customHeight="1">
      <c r="K1619" s="15"/>
    </row>
    <row r="1620" spans="11:11" ht="12" customHeight="1">
      <c r="K1620" s="15"/>
    </row>
    <row r="1621" spans="11:11" ht="12" customHeight="1">
      <c r="K1621" s="15"/>
    </row>
    <row r="1622" spans="11:11" ht="12" customHeight="1">
      <c r="K1622" s="15"/>
    </row>
    <row r="1623" spans="11:11" ht="12" customHeight="1">
      <c r="K1623" s="15"/>
    </row>
    <row r="1624" spans="11:11" ht="12" customHeight="1">
      <c r="K1624" s="15"/>
    </row>
    <row r="1625" spans="11:11" ht="12" customHeight="1">
      <c r="K1625" s="15"/>
    </row>
    <row r="1626" spans="11:11" ht="12" customHeight="1">
      <c r="K1626" s="15"/>
    </row>
    <row r="1627" spans="11:11" ht="12" customHeight="1">
      <c r="K1627" s="15"/>
    </row>
    <row r="1628" spans="11:11" ht="12" customHeight="1">
      <c r="K1628" s="15"/>
    </row>
    <row r="1629" spans="11:11" ht="12" customHeight="1">
      <c r="K1629" s="15"/>
    </row>
    <row r="1630" spans="11:11" ht="12" customHeight="1">
      <c r="K1630" s="15"/>
    </row>
    <row r="1631" spans="11:11" ht="12" customHeight="1">
      <c r="K1631" s="15"/>
    </row>
    <row r="1632" spans="11:11" ht="12" customHeight="1">
      <c r="K1632" s="15"/>
    </row>
    <row r="1633" spans="11:11" ht="12" customHeight="1">
      <c r="K1633" s="15"/>
    </row>
    <row r="1634" spans="11:11" ht="12" customHeight="1">
      <c r="K1634" s="15"/>
    </row>
    <row r="1635" spans="11:11" ht="12" customHeight="1">
      <c r="K1635" s="15"/>
    </row>
    <row r="1636" spans="11:11" ht="12" customHeight="1">
      <c r="K1636" s="15"/>
    </row>
    <row r="1637" spans="11:11" ht="12" customHeight="1">
      <c r="K1637" s="15"/>
    </row>
    <row r="1638" spans="11:11" ht="12" customHeight="1">
      <c r="K1638" s="15"/>
    </row>
    <row r="1639" spans="11:11" ht="12" customHeight="1">
      <c r="K1639" s="15"/>
    </row>
    <row r="1640" spans="11:11" ht="12" customHeight="1">
      <c r="K1640" s="15"/>
    </row>
    <row r="1641" spans="11:11" ht="12" customHeight="1">
      <c r="K1641" s="15"/>
    </row>
    <row r="1642" spans="11:11" ht="12" customHeight="1">
      <c r="K1642" s="15"/>
    </row>
    <row r="1643" spans="11:11" ht="12" customHeight="1">
      <c r="K1643" s="15"/>
    </row>
    <row r="1644" spans="11:11" ht="12" customHeight="1">
      <c r="K1644" s="15"/>
    </row>
    <row r="1645" spans="11:11" ht="12" customHeight="1">
      <c r="K1645" s="15"/>
    </row>
    <row r="1646" spans="11:11" ht="12" customHeight="1">
      <c r="K1646" s="15"/>
    </row>
    <row r="1647" spans="11:11" ht="12" customHeight="1">
      <c r="K1647" s="15"/>
    </row>
    <row r="1648" spans="11:11" ht="12" customHeight="1">
      <c r="K1648" s="15"/>
    </row>
    <row r="1649" spans="11:11" ht="12" customHeight="1">
      <c r="K1649" s="15"/>
    </row>
    <row r="1650" spans="11:11" ht="12" customHeight="1">
      <c r="K1650" s="15"/>
    </row>
    <row r="1651" spans="11:11" ht="12" customHeight="1">
      <c r="K1651" s="15"/>
    </row>
    <row r="1652" spans="11:11" ht="12" customHeight="1">
      <c r="K1652" s="15"/>
    </row>
    <row r="1653" spans="11:11" ht="12" customHeight="1">
      <c r="K1653" s="15"/>
    </row>
    <row r="1654" spans="11:11" ht="12" customHeight="1">
      <c r="K1654" s="15"/>
    </row>
    <row r="1655" spans="11:11" ht="12" customHeight="1">
      <c r="K1655" s="15"/>
    </row>
    <row r="1656" spans="11:11" ht="12" customHeight="1">
      <c r="K1656" s="15"/>
    </row>
    <row r="1657" spans="11:11" ht="12" customHeight="1">
      <c r="K1657" s="15"/>
    </row>
    <row r="1658" spans="11:11" ht="12" customHeight="1">
      <c r="K1658" s="15"/>
    </row>
    <row r="1659" spans="11:11" ht="12" customHeight="1">
      <c r="K1659" s="15"/>
    </row>
    <row r="1660" spans="11:11" ht="12" customHeight="1">
      <c r="K1660" s="15"/>
    </row>
    <row r="1661" spans="11:11" ht="12" customHeight="1">
      <c r="K1661" s="15"/>
    </row>
    <row r="1662" spans="11:11" ht="12" customHeight="1">
      <c r="K1662" s="15"/>
    </row>
    <row r="1663" spans="11:11" ht="12" customHeight="1">
      <c r="K1663" s="15"/>
    </row>
    <row r="1664" spans="11:11" ht="12" customHeight="1">
      <c r="K1664" s="15"/>
    </row>
    <row r="1665" spans="11:11" ht="12" customHeight="1">
      <c r="K1665" s="15"/>
    </row>
    <row r="1666" spans="11:11" ht="12" customHeight="1">
      <c r="K1666" s="15"/>
    </row>
    <row r="1667" spans="11:11" ht="12" customHeight="1">
      <c r="K1667" s="15"/>
    </row>
    <row r="1668" spans="11:11" ht="12" customHeight="1">
      <c r="K1668" s="15"/>
    </row>
    <row r="1669" spans="11:11" ht="12" customHeight="1">
      <c r="K1669" s="15"/>
    </row>
    <row r="1670" spans="11:11" ht="12" customHeight="1">
      <c r="K1670" s="15"/>
    </row>
    <row r="1671" spans="11:11" ht="12" customHeight="1">
      <c r="K1671" s="15"/>
    </row>
    <row r="1672" spans="11:11" ht="12" customHeight="1">
      <c r="K1672" s="15"/>
    </row>
    <row r="1673" spans="11:11" ht="12" customHeight="1">
      <c r="K1673" s="15"/>
    </row>
    <row r="1674" spans="11:11" ht="12" customHeight="1">
      <c r="K1674" s="15"/>
    </row>
    <row r="1675" spans="11:11" ht="12" customHeight="1">
      <c r="K1675" s="15"/>
    </row>
    <row r="1676" spans="11:11" ht="12" customHeight="1">
      <c r="K1676" s="15"/>
    </row>
    <row r="1677" spans="11:11" ht="12" customHeight="1">
      <c r="K1677" s="15"/>
    </row>
    <row r="1678" spans="11:11" ht="12" customHeight="1">
      <c r="K1678" s="15"/>
    </row>
    <row r="1679" spans="11:11" ht="12" customHeight="1">
      <c r="K1679" s="15"/>
    </row>
    <row r="1680" spans="11:11" ht="12" customHeight="1">
      <c r="K1680" s="15"/>
    </row>
    <row r="1681" spans="11:11" ht="12" customHeight="1">
      <c r="K1681" s="15"/>
    </row>
    <row r="1682" spans="11:11" ht="12" customHeight="1">
      <c r="K1682" s="15"/>
    </row>
    <row r="1683" spans="11:11" ht="12" customHeight="1">
      <c r="K1683" s="15"/>
    </row>
    <row r="1684" spans="11:11" ht="12" customHeight="1">
      <c r="K1684" s="15"/>
    </row>
    <row r="1685" spans="11:11" ht="12" customHeight="1">
      <c r="K1685" s="15"/>
    </row>
    <row r="1686" spans="11:11" ht="12" customHeight="1">
      <c r="K1686" s="15"/>
    </row>
    <row r="1687" spans="11:11" ht="12" customHeight="1">
      <c r="K1687" s="15"/>
    </row>
    <row r="1688" spans="11:11" ht="12" customHeight="1">
      <c r="K1688" s="15"/>
    </row>
    <row r="1689" spans="11:11" ht="12" customHeight="1">
      <c r="K1689" s="15"/>
    </row>
    <row r="1690" spans="11:11" ht="12" customHeight="1">
      <c r="K1690" s="15"/>
    </row>
    <row r="1691" spans="11:11" ht="12" customHeight="1">
      <c r="K1691" s="15"/>
    </row>
    <row r="1692" spans="11:11" ht="12" customHeight="1">
      <c r="K1692" s="15"/>
    </row>
    <row r="1693" spans="11:11" ht="12" customHeight="1">
      <c r="K1693" s="15"/>
    </row>
    <row r="1694" spans="11:11" ht="12" customHeight="1">
      <c r="K1694" s="15"/>
    </row>
    <row r="1695" spans="11:11" ht="12" customHeight="1">
      <c r="K1695" s="15"/>
    </row>
    <row r="1696" spans="11:11" ht="12" customHeight="1">
      <c r="K1696" s="15"/>
    </row>
    <row r="1697" spans="11:11" ht="12" customHeight="1">
      <c r="K1697" s="15"/>
    </row>
    <row r="1698" spans="11:11" ht="12" customHeight="1">
      <c r="K1698" s="15"/>
    </row>
    <row r="1699" spans="11:11" ht="12" customHeight="1">
      <c r="K1699" s="15"/>
    </row>
    <row r="1700" spans="11:11" ht="12" customHeight="1">
      <c r="K1700" s="15"/>
    </row>
    <row r="1701" spans="11:11" ht="12" customHeight="1">
      <c r="K1701" s="15"/>
    </row>
    <row r="1702" spans="11:11" ht="12" customHeight="1">
      <c r="K1702" s="15"/>
    </row>
    <row r="1703" spans="11:11" ht="12" customHeight="1">
      <c r="K1703" s="15"/>
    </row>
    <row r="1704" spans="11:11" ht="12" customHeight="1">
      <c r="K1704" s="15"/>
    </row>
    <row r="1705" spans="11:11" ht="12" customHeight="1">
      <c r="K1705" s="15"/>
    </row>
    <row r="1706" spans="11:11" ht="12" customHeight="1">
      <c r="K1706" s="15"/>
    </row>
    <row r="1707" spans="11:11" ht="12" customHeight="1">
      <c r="K1707" s="15"/>
    </row>
    <row r="1708" spans="11:11" ht="12" customHeight="1">
      <c r="K1708" s="15"/>
    </row>
    <row r="1709" spans="11:11" ht="12" customHeight="1">
      <c r="K1709" s="15"/>
    </row>
    <row r="1710" spans="11:11" ht="12" customHeight="1">
      <c r="K1710" s="15"/>
    </row>
    <row r="1711" spans="11:11" ht="12" customHeight="1">
      <c r="K1711" s="15"/>
    </row>
    <row r="1712" spans="11:11" ht="12" customHeight="1">
      <c r="K1712" s="15"/>
    </row>
    <row r="1713" spans="11:11" ht="12" customHeight="1">
      <c r="K1713" s="15"/>
    </row>
    <row r="1714" spans="11:11" ht="12" customHeight="1">
      <c r="K1714" s="15"/>
    </row>
    <row r="1715" spans="11:11" ht="12" customHeight="1">
      <c r="K1715" s="15"/>
    </row>
    <row r="1716" spans="11:11" ht="12" customHeight="1">
      <c r="K1716" s="15"/>
    </row>
    <row r="1717" spans="11:11" ht="12" customHeight="1">
      <c r="K1717" s="15"/>
    </row>
    <row r="1718" spans="11:11" ht="12" customHeight="1">
      <c r="K1718" s="15"/>
    </row>
    <row r="1719" spans="11:11" ht="12" customHeight="1">
      <c r="K1719" s="15"/>
    </row>
    <row r="1720" spans="11:11" ht="12" customHeight="1">
      <c r="K1720" s="15"/>
    </row>
    <row r="1721" spans="11:11" ht="12" customHeight="1">
      <c r="K1721" s="15"/>
    </row>
    <row r="1722" spans="11:11" ht="12" customHeight="1">
      <c r="K1722" s="15"/>
    </row>
    <row r="1723" spans="11:11" ht="12" customHeight="1">
      <c r="K1723" s="15"/>
    </row>
    <row r="1724" spans="11:11" ht="12" customHeight="1">
      <c r="K1724" s="15"/>
    </row>
    <row r="1725" spans="11:11" ht="12" customHeight="1">
      <c r="K1725" s="15"/>
    </row>
    <row r="1726" spans="11:11" ht="12" customHeight="1">
      <c r="K1726" s="15"/>
    </row>
    <row r="1727" spans="11:11" ht="12" customHeight="1">
      <c r="K1727" s="15"/>
    </row>
    <row r="1728" spans="11:11" ht="12" customHeight="1">
      <c r="K1728" s="15"/>
    </row>
    <row r="1729" spans="11:11" ht="12" customHeight="1">
      <c r="K1729" s="15"/>
    </row>
    <row r="1730" spans="11:11" ht="12" customHeight="1">
      <c r="K1730" s="15"/>
    </row>
    <row r="1731" spans="11:11" ht="12" customHeight="1">
      <c r="K1731" s="15"/>
    </row>
    <row r="1732" spans="11:11" ht="12" customHeight="1">
      <c r="K1732" s="15"/>
    </row>
    <row r="1733" spans="11:11" ht="12" customHeight="1">
      <c r="K1733" s="15"/>
    </row>
    <row r="1734" spans="11:11" ht="12" customHeight="1">
      <c r="K1734" s="15"/>
    </row>
    <row r="1735" spans="11:11" ht="12" customHeight="1">
      <c r="K1735" s="15"/>
    </row>
    <row r="1736" spans="11:11" ht="12" customHeight="1">
      <c r="K1736" s="15"/>
    </row>
    <row r="1737" spans="11:11" ht="12" customHeight="1">
      <c r="K1737" s="15"/>
    </row>
    <row r="1738" spans="11:11" ht="12" customHeight="1">
      <c r="K1738" s="15"/>
    </row>
    <row r="1739" spans="11:11" ht="12" customHeight="1">
      <c r="K1739" s="15"/>
    </row>
    <row r="1740" spans="11:11" ht="12" customHeight="1">
      <c r="K1740" s="15"/>
    </row>
    <row r="1741" spans="11:11" ht="12" customHeight="1">
      <c r="K1741" s="15"/>
    </row>
    <row r="1742" spans="11:11" ht="12" customHeight="1">
      <c r="K1742" s="15"/>
    </row>
    <row r="1743" spans="11:11" ht="12" customHeight="1">
      <c r="K1743" s="15"/>
    </row>
    <row r="1744" spans="11:11" ht="12" customHeight="1">
      <c r="K1744" s="15"/>
    </row>
    <row r="1745" spans="11:11" ht="12" customHeight="1">
      <c r="K1745" s="15"/>
    </row>
    <row r="1746" spans="11:11" ht="12" customHeight="1">
      <c r="K1746" s="15"/>
    </row>
    <row r="1747" spans="11:11" ht="12" customHeight="1">
      <c r="K1747" s="15"/>
    </row>
    <row r="1748" spans="11:11" ht="12" customHeight="1">
      <c r="K1748" s="15"/>
    </row>
    <row r="1749" spans="11:11" ht="12" customHeight="1">
      <c r="K1749" s="15"/>
    </row>
    <row r="1750" spans="11:11" ht="12" customHeight="1">
      <c r="K1750" s="15"/>
    </row>
    <row r="1751" spans="11:11" ht="12" customHeight="1">
      <c r="K1751" s="15"/>
    </row>
    <row r="1752" spans="11:11" ht="12" customHeight="1">
      <c r="K1752" s="15"/>
    </row>
    <row r="1753" spans="11:11" ht="12" customHeight="1">
      <c r="K1753" s="15"/>
    </row>
    <row r="1754" spans="11:11" ht="12" customHeight="1">
      <c r="K1754" s="15"/>
    </row>
    <row r="1755" spans="11:11" ht="12" customHeight="1">
      <c r="K1755" s="15"/>
    </row>
    <row r="1756" spans="11:11" ht="12" customHeight="1">
      <c r="K1756" s="15"/>
    </row>
    <row r="1757" spans="11:11" ht="12" customHeight="1">
      <c r="K1757" s="15"/>
    </row>
    <row r="1758" spans="11:11" ht="12" customHeight="1">
      <c r="K1758" s="15"/>
    </row>
    <row r="1759" spans="11:11" ht="12" customHeight="1">
      <c r="K1759" s="15"/>
    </row>
    <row r="1760" spans="11:11" ht="12" customHeight="1">
      <c r="K1760" s="15"/>
    </row>
    <row r="1761" spans="11:11" ht="12" customHeight="1">
      <c r="K1761" s="15"/>
    </row>
    <row r="1762" spans="11:11" ht="12" customHeight="1">
      <c r="K1762" s="15"/>
    </row>
    <row r="1763" spans="11:11" ht="12" customHeight="1">
      <c r="K1763" s="15"/>
    </row>
    <row r="1764" spans="11:11" ht="12" customHeight="1">
      <c r="K1764" s="15"/>
    </row>
    <row r="1765" spans="11:11" ht="12" customHeight="1">
      <c r="K1765" s="15"/>
    </row>
    <row r="1766" spans="11:11" ht="12" customHeight="1">
      <c r="K1766" s="15"/>
    </row>
    <row r="1767" spans="11:11" ht="12" customHeight="1">
      <c r="K1767" s="15"/>
    </row>
    <row r="1768" spans="11:11" ht="12" customHeight="1">
      <c r="K1768" s="15"/>
    </row>
    <row r="1769" spans="11:11" ht="12" customHeight="1">
      <c r="K1769" s="15"/>
    </row>
    <row r="1770" spans="11:11" ht="12" customHeight="1">
      <c r="K1770" s="15"/>
    </row>
    <row r="1771" spans="11:11" ht="12" customHeight="1">
      <c r="K1771" s="15"/>
    </row>
    <row r="1772" spans="11:11" ht="12" customHeight="1">
      <c r="K1772" s="15"/>
    </row>
    <row r="1773" spans="11:11" ht="12" customHeight="1">
      <c r="K1773" s="15"/>
    </row>
    <row r="1774" spans="11:11" ht="12" customHeight="1">
      <c r="K1774" s="15"/>
    </row>
    <row r="1775" spans="11:11" ht="12" customHeight="1">
      <c r="K1775" s="15"/>
    </row>
    <row r="1776" spans="11:11" ht="12" customHeight="1">
      <c r="K1776" s="15"/>
    </row>
    <row r="1777" spans="11:11" ht="12" customHeight="1">
      <c r="K1777" s="15"/>
    </row>
    <row r="1778" spans="11:11" ht="12" customHeight="1">
      <c r="K1778" s="15"/>
    </row>
    <row r="1779" spans="11:11" ht="12" customHeight="1">
      <c r="K1779" s="15"/>
    </row>
    <row r="1780" spans="11:11" ht="12" customHeight="1">
      <c r="K1780" s="15"/>
    </row>
    <row r="1781" spans="11:11" ht="12" customHeight="1">
      <c r="K1781" s="15"/>
    </row>
    <row r="1782" spans="11:11" ht="12" customHeight="1">
      <c r="K1782" s="15"/>
    </row>
    <row r="1783" spans="11:11" ht="12" customHeight="1">
      <c r="K1783" s="15"/>
    </row>
    <row r="1784" spans="11:11" ht="12" customHeight="1">
      <c r="K1784" s="15"/>
    </row>
    <row r="1785" spans="11:11" ht="12" customHeight="1">
      <c r="K1785" s="15"/>
    </row>
    <row r="1786" spans="11:11" ht="12" customHeight="1">
      <c r="K1786" s="15"/>
    </row>
    <row r="1787" spans="11:11" ht="12" customHeight="1">
      <c r="K1787" s="15"/>
    </row>
    <row r="1788" spans="11:11" ht="12" customHeight="1">
      <c r="K1788" s="15"/>
    </row>
    <row r="1789" spans="11:11" ht="12" customHeight="1">
      <c r="K1789" s="15"/>
    </row>
    <row r="1790" spans="11:11" ht="12" customHeight="1">
      <c r="K1790" s="15"/>
    </row>
    <row r="1791" spans="11:11" ht="12" customHeight="1">
      <c r="K1791" s="15"/>
    </row>
    <row r="1792" spans="11:11" ht="12" customHeight="1">
      <c r="K1792" s="15"/>
    </row>
    <row r="1793" spans="11:11" ht="12" customHeight="1">
      <c r="K1793" s="15"/>
    </row>
    <row r="1794" spans="11:11" ht="12" customHeight="1">
      <c r="K1794" s="15"/>
    </row>
    <row r="1795" spans="11:11" ht="12" customHeight="1">
      <c r="K1795" s="15"/>
    </row>
    <row r="1796" spans="11:11" ht="12" customHeight="1">
      <c r="K1796" s="15"/>
    </row>
    <row r="1797" spans="11:11" ht="12" customHeight="1">
      <c r="K1797" s="15"/>
    </row>
    <row r="1798" spans="11:11" ht="12" customHeight="1">
      <c r="K1798" s="15"/>
    </row>
    <row r="1799" spans="11:11" ht="12" customHeight="1">
      <c r="K1799" s="15"/>
    </row>
    <row r="1800" spans="11:11" ht="12" customHeight="1">
      <c r="K1800" s="15"/>
    </row>
    <row r="1801" spans="11:11" ht="12" customHeight="1">
      <c r="K1801" s="15"/>
    </row>
    <row r="1802" spans="11:11" ht="12" customHeight="1">
      <c r="K1802" s="15"/>
    </row>
    <row r="1803" spans="11:11" ht="12" customHeight="1">
      <c r="K1803" s="15"/>
    </row>
    <row r="1804" spans="11:11" ht="12" customHeight="1">
      <c r="K1804" s="15"/>
    </row>
    <row r="1805" spans="11:11" ht="12" customHeight="1">
      <c r="K1805" s="15"/>
    </row>
    <row r="1806" spans="11:11" ht="12" customHeight="1">
      <c r="K1806" s="15"/>
    </row>
    <row r="1807" spans="11:11" ht="12" customHeight="1">
      <c r="K1807" s="15"/>
    </row>
    <row r="1808" spans="11:11" ht="12" customHeight="1">
      <c r="K1808" s="15"/>
    </row>
    <row r="1809" spans="11:11" ht="12" customHeight="1">
      <c r="K1809" s="15"/>
    </row>
    <row r="1810" spans="11:11" ht="12" customHeight="1">
      <c r="K1810" s="15"/>
    </row>
    <row r="1811" spans="11:11" ht="12" customHeight="1">
      <c r="K1811" s="15"/>
    </row>
    <row r="1812" spans="11:11" ht="12" customHeight="1">
      <c r="K1812" s="15"/>
    </row>
    <row r="1813" spans="11:11" ht="12" customHeight="1">
      <c r="K1813" s="15"/>
    </row>
    <row r="1814" spans="11:11" ht="12" customHeight="1">
      <c r="K1814" s="15"/>
    </row>
    <row r="1815" spans="11:11" ht="12" customHeight="1">
      <c r="K1815" s="15"/>
    </row>
    <row r="1816" spans="11:11" ht="12" customHeight="1">
      <c r="K1816" s="15"/>
    </row>
    <row r="1817" spans="11:11" ht="12" customHeight="1">
      <c r="K1817" s="15"/>
    </row>
    <row r="1818" spans="11:11" ht="12" customHeight="1">
      <c r="K1818" s="15"/>
    </row>
    <row r="1819" spans="11:11" ht="12" customHeight="1">
      <c r="K1819" s="15"/>
    </row>
    <row r="1820" spans="11:11" ht="12" customHeight="1">
      <c r="K1820" s="15"/>
    </row>
    <row r="1821" spans="11:11" ht="12" customHeight="1">
      <c r="K1821" s="15"/>
    </row>
    <row r="1822" spans="11:11" ht="12" customHeight="1">
      <c r="K1822" s="15"/>
    </row>
    <row r="1823" spans="11:11" ht="12" customHeight="1">
      <c r="K1823" s="15"/>
    </row>
    <row r="1824" spans="11:11" ht="12" customHeight="1">
      <c r="K1824" s="15"/>
    </row>
    <row r="1825" spans="11:11" ht="12" customHeight="1">
      <c r="K1825" s="15"/>
    </row>
    <row r="1826" spans="11:11" ht="12" customHeight="1">
      <c r="K1826" s="15"/>
    </row>
    <row r="1827" spans="11:11" ht="12" customHeight="1">
      <c r="K1827" s="15"/>
    </row>
    <row r="1828" spans="11:11" ht="12" customHeight="1">
      <c r="K1828" s="15"/>
    </row>
    <row r="1829" spans="11:11" ht="12" customHeight="1">
      <c r="K1829" s="15"/>
    </row>
    <row r="1830" spans="11:11" ht="12" customHeight="1">
      <c r="K1830" s="15"/>
    </row>
    <row r="1831" spans="11:11" ht="12" customHeight="1">
      <c r="K1831" s="15"/>
    </row>
    <row r="1832" spans="11:11" ht="12" customHeight="1">
      <c r="K1832" s="15"/>
    </row>
    <row r="1833" spans="11:11" ht="12" customHeight="1">
      <c r="K1833" s="15"/>
    </row>
    <row r="1834" spans="11:11" ht="12" customHeight="1">
      <c r="K1834" s="15"/>
    </row>
    <row r="1835" spans="11:11" ht="12" customHeight="1">
      <c r="K1835" s="15"/>
    </row>
    <row r="1836" spans="11:11" ht="12" customHeight="1">
      <c r="K1836" s="15"/>
    </row>
    <row r="1837" spans="11:11" ht="12" customHeight="1">
      <c r="K1837" s="15"/>
    </row>
    <row r="1838" spans="11:11" ht="12" customHeight="1">
      <c r="K1838" s="15"/>
    </row>
    <row r="1839" spans="11:11" ht="12" customHeight="1">
      <c r="K1839" s="15"/>
    </row>
    <row r="1840" spans="11:11" ht="12" customHeight="1">
      <c r="K1840" s="15"/>
    </row>
    <row r="1841" spans="11:11" ht="12" customHeight="1">
      <c r="K1841" s="15"/>
    </row>
    <row r="1842" spans="11:11" ht="12" customHeight="1">
      <c r="K1842" s="15"/>
    </row>
    <row r="1843" spans="11:11" ht="12" customHeight="1">
      <c r="K1843" s="15"/>
    </row>
    <row r="1844" spans="11:11" ht="12" customHeight="1">
      <c r="K1844" s="15"/>
    </row>
    <row r="1845" spans="11:11" ht="12" customHeight="1">
      <c r="K1845" s="15"/>
    </row>
    <row r="1846" spans="11:11" ht="12" customHeight="1">
      <c r="K1846" s="15"/>
    </row>
    <row r="1847" spans="11:11" ht="12" customHeight="1">
      <c r="K1847" s="15"/>
    </row>
    <row r="1848" spans="11:11" ht="12" customHeight="1">
      <c r="K1848" s="15"/>
    </row>
    <row r="1849" spans="11:11" ht="12" customHeight="1">
      <c r="K1849" s="15"/>
    </row>
    <row r="1850" spans="11:11" ht="12" customHeight="1">
      <c r="K1850" s="15"/>
    </row>
    <row r="1851" spans="11:11" ht="12" customHeight="1">
      <c r="K1851" s="15"/>
    </row>
    <row r="1852" spans="11:11" ht="12" customHeight="1">
      <c r="K1852" s="15"/>
    </row>
    <row r="1853" spans="11:11" ht="12" customHeight="1">
      <c r="K1853" s="15"/>
    </row>
    <row r="1854" spans="11:11" ht="12" customHeight="1">
      <c r="K1854" s="15"/>
    </row>
    <row r="1855" spans="11:11" ht="12" customHeight="1">
      <c r="K1855" s="15"/>
    </row>
    <row r="1856" spans="11:11" ht="12" customHeight="1">
      <c r="K1856" s="15"/>
    </row>
    <row r="1857" spans="11:11" ht="12" customHeight="1">
      <c r="K1857" s="15"/>
    </row>
    <row r="1858" spans="11:11" ht="12" customHeight="1">
      <c r="K1858" s="15"/>
    </row>
    <row r="1859" spans="11:11" ht="12" customHeight="1">
      <c r="K1859" s="15"/>
    </row>
    <row r="1860" spans="11:11" ht="12" customHeight="1">
      <c r="K1860" s="15"/>
    </row>
    <row r="1861" spans="11:11" ht="12" customHeight="1">
      <c r="K1861" s="15"/>
    </row>
    <row r="1862" spans="11:11" ht="12" customHeight="1">
      <c r="K1862" s="15"/>
    </row>
    <row r="1863" spans="11:11" ht="12" customHeight="1">
      <c r="K1863" s="15"/>
    </row>
    <row r="1864" spans="11:11" ht="12" customHeight="1">
      <c r="K1864" s="15"/>
    </row>
    <row r="1865" spans="11:11" ht="12" customHeight="1">
      <c r="K1865" s="15"/>
    </row>
    <row r="1866" spans="11:11" ht="12" customHeight="1">
      <c r="K1866" s="15"/>
    </row>
    <row r="1867" spans="11:11" ht="12" customHeight="1">
      <c r="K1867" s="15"/>
    </row>
    <row r="1868" spans="11:11" ht="12" customHeight="1">
      <c r="K1868" s="15"/>
    </row>
    <row r="1869" spans="11:11" ht="12" customHeight="1">
      <c r="K1869" s="15"/>
    </row>
    <row r="1870" spans="11:11" ht="12" customHeight="1">
      <c r="K1870" s="15"/>
    </row>
    <row r="1871" spans="11:11" ht="12" customHeight="1">
      <c r="K1871" s="15"/>
    </row>
    <row r="1872" spans="11:11" ht="12" customHeight="1">
      <c r="K1872" s="15"/>
    </row>
    <row r="1873" spans="11:11" ht="12" customHeight="1">
      <c r="K1873" s="15"/>
    </row>
    <row r="1874" spans="11:11" ht="12" customHeight="1">
      <c r="K1874" s="15"/>
    </row>
    <row r="1875" spans="11:11" ht="12" customHeight="1">
      <c r="K1875" s="15"/>
    </row>
    <row r="1876" spans="11:11" ht="12" customHeight="1">
      <c r="K1876" s="15"/>
    </row>
    <row r="1877" spans="11:11" ht="12" customHeight="1">
      <c r="K1877" s="15"/>
    </row>
    <row r="1878" spans="11:11" ht="12" customHeight="1">
      <c r="K1878" s="15"/>
    </row>
    <row r="1879" spans="11:11" ht="12" customHeight="1">
      <c r="K1879" s="15"/>
    </row>
    <row r="1880" spans="11:11" ht="12" customHeight="1">
      <c r="K1880" s="15"/>
    </row>
    <row r="1881" spans="11:11" ht="12" customHeight="1">
      <c r="K1881" s="15"/>
    </row>
    <row r="1882" spans="11:11" ht="12" customHeight="1">
      <c r="K1882" s="15"/>
    </row>
    <row r="1883" spans="11:11" ht="12" customHeight="1">
      <c r="K1883" s="15"/>
    </row>
    <row r="1884" spans="11:11" ht="12" customHeight="1">
      <c r="K1884" s="15"/>
    </row>
    <row r="1885" spans="11:11" ht="12" customHeight="1">
      <c r="K1885" s="15"/>
    </row>
    <row r="1886" spans="11:11" ht="12" customHeight="1">
      <c r="K1886" s="15"/>
    </row>
    <row r="1887" spans="11:11" ht="12" customHeight="1">
      <c r="K1887" s="15"/>
    </row>
    <row r="1888" spans="11:11" ht="12" customHeight="1">
      <c r="K1888" s="15"/>
    </row>
    <row r="1889" spans="11:11" ht="12" customHeight="1">
      <c r="K1889" s="15"/>
    </row>
    <row r="1890" spans="11:11" ht="12" customHeight="1">
      <c r="K1890" s="15"/>
    </row>
    <row r="1891" spans="11:11" ht="12" customHeight="1">
      <c r="K1891" s="15"/>
    </row>
    <row r="1892" spans="11:11" ht="12" customHeight="1">
      <c r="K1892" s="15"/>
    </row>
    <row r="1893" spans="11:11" ht="12" customHeight="1">
      <c r="K1893" s="15"/>
    </row>
    <row r="1894" spans="11:11" ht="12" customHeight="1">
      <c r="K1894" s="15"/>
    </row>
    <row r="1895" spans="11:11" ht="12" customHeight="1">
      <c r="K1895" s="15"/>
    </row>
    <row r="1896" spans="11:11" ht="12" customHeight="1">
      <c r="K1896" s="15"/>
    </row>
    <row r="1897" spans="11:11" ht="12" customHeight="1">
      <c r="K1897" s="15"/>
    </row>
    <row r="1898" spans="11:11" ht="12" customHeight="1">
      <c r="K1898" s="15"/>
    </row>
    <row r="1899" spans="11:11" ht="12" customHeight="1">
      <c r="K1899" s="15"/>
    </row>
    <row r="1900" spans="11:11" ht="12" customHeight="1">
      <c r="K1900" s="15"/>
    </row>
    <row r="1901" spans="11:11" ht="12" customHeight="1">
      <c r="K1901" s="15"/>
    </row>
    <row r="1902" spans="11:11" ht="12" customHeight="1">
      <c r="K1902" s="15"/>
    </row>
    <row r="1903" spans="11:11" ht="12" customHeight="1">
      <c r="K1903" s="15"/>
    </row>
    <row r="1904" spans="11:11" ht="12" customHeight="1">
      <c r="K1904" s="15"/>
    </row>
    <row r="1905" spans="11:11" ht="12" customHeight="1">
      <c r="K1905" s="15"/>
    </row>
    <row r="1906" spans="11:11" ht="12" customHeight="1">
      <c r="K1906" s="15"/>
    </row>
    <row r="1907" spans="11:11" ht="12" customHeight="1">
      <c r="K1907" s="15"/>
    </row>
    <row r="1908" spans="11:11" ht="12" customHeight="1">
      <c r="K1908" s="15"/>
    </row>
    <row r="1909" spans="11:11" ht="12" customHeight="1">
      <c r="K1909" s="15"/>
    </row>
    <row r="1910" spans="11:11" ht="12" customHeight="1">
      <c r="K1910" s="15"/>
    </row>
    <row r="1911" spans="11:11" ht="12" customHeight="1">
      <c r="K1911" s="15"/>
    </row>
    <row r="1912" spans="11:11" ht="12" customHeight="1">
      <c r="K1912" s="15"/>
    </row>
    <row r="1913" spans="11:11" ht="12" customHeight="1">
      <c r="K1913" s="15"/>
    </row>
    <row r="1914" spans="11:11" ht="12" customHeight="1">
      <c r="K1914" s="15"/>
    </row>
    <row r="1915" spans="11:11" ht="12" customHeight="1">
      <c r="K1915" s="15"/>
    </row>
    <row r="1916" spans="11:11" ht="12" customHeight="1">
      <c r="K1916" s="15"/>
    </row>
    <row r="1917" spans="11:11" ht="12" customHeight="1">
      <c r="K1917" s="15"/>
    </row>
    <row r="1918" spans="11:11" ht="12" customHeight="1">
      <c r="K1918" s="15"/>
    </row>
    <row r="1919" spans="11:11" ht="12" customHeight="1">
      <c r="K1919" s="15"/>
    </row>
    <row r="1920" spans="11:11" ht="12" customHeight="1">
      <c r="K1920" s="15"/>
    </row>
    <row r="1921" spans="11:11" ht="12" customHeight="1">
      <c r="K1921" s="15"/>
    </row>
    <row r="1922" spans="11:11" ht="12" customHeight="1">
      <c r="K1922" s="15"/>
    </row>
    <row r="1923" spans="11:11" ht="12" customHeight="1">
      <c r="K1923" s="15"/>
    </row>
    <row r="1924" spans="11:11" ht="12" customHeight="1">
      <c r="K1924" s="15"/>
    </row>
    <row r="1925" spans="11:11" ht="12" customHeight="1">
      <c r="K1925" s="15"/>
    </row>
    <row r="1926" spans="11:11" ht="12" customHeight="1">
      <c r="K1926" s="15"/>
    </row>
    <row r="1927" spans="11:11" ht="12" customHeight="1">
      <c r="K1927" s="15"/>
    </row>
    <row r="1928" spans="11:11" ht="12" customHeight="1">
      <c r="K1928" s="15"/>
    </row>
    <row r="1929" spans="11:11" ht="12" customHeight="1">
      <c r="K1929" s="15"/>
    </row>
    <row r="1930" spans="11:11" ht="12" customHeight="1">
      <c r="K1930" s="15"/>
    </row>
    <row r="1931" spans="11:11" ht="12" customHeight="1">
      <c r="K1931" s="15"/>
    </row>
    <row r="1932" spans="11:11" ht="12" customHeight="1">
      <c r="K1932" s="15"/>
    </row>
    <row r="1933" spans="11:11" ht="12" customHeight="1">
      <c r="K1933" s="15"/>
    </row>
    <row r="1934" spans="11:11" ht="12" customHeight="1">
      <c r="K1934" s="15"/>
    </row>
    <row r="1935" spans="11:11" ht="12" customHeight="1">
      <c r="K1935" s="15"/>
    </row>
    <row r="1936" spans="11:11" ht="12" customHeight="1">
      <c r="K1936" s="15"/>
    </row>
    <row r="1937" spans="11:11" ht="12" customHeight="1">
      <c r="K1937" s="15"/>
    </row>
    <row r="1938" spans="11:11" ht="12" customHeight="1">
      <c r="K1938" s="15"/>
    </row>
    <row r="1939" spans="11:11" ht="12" customHeight="1">
      <c r="K1939" s="15"/>
    </row>
    <row r="1940" spans="11:11" ht="12" customHeight="1">
      <c r="K1940" s="15"/>
    </row>
    <row r="1941" spans="11:11" ht="12" customHeight="1">
      <c r="K1941" s="15"/>
    </row>
    <row r="1942" spans="11:11" ht="12" customHeight="1">
      <c r="K1942" s="15"/>
    </row>
    <row r="1943" spans="11:11" ht="12" customHeight="1">
      <c r="K1943" s="15"/>
    </row>
    <row r="1944" spans="11:11" ht="12" customHeight="1">
      <c r="K1944" s="15"/>
    </row>
    <row r="1945" spans="11:11" ht="12" customHeight="1">
      <c r="K1945" s="15"/>
    </row>
    <row r="1946" spans="11:11" ht="12" customHeight="1">
      <c r="K1946" s="15"/>
    </row>
    <row r="1947" spans="11:11" ht="12" customHeight="1">
      <c r="K1947" s="15"/>
    </row>
    <row r="1948" spans="11:11" ht="12" customHeight="1">
      <c r="K1948" s="15"/>
    </row>
    <row r="1949" spans="11:11" ht="12" customHeight="1">
      <c r="K1949" s="15"/>
    </row>
    <row r="1950" spans="11:11" ht="12" customHeight="1">
      <c r="K1950" s="15"/>
    </row>
    <row r="1951" spans="11:11" ht="12" customHeight="1">
      <c r="K1951" s="15"/>
    </row>
    <row r="1952" spans="11:11" ht="12" customHeight="1">
      <c r="K1952" s="15"/>
    </row>
    <row r="1953" spans="11:11" ht="12" customHeight="1">
      <c r="K1953" s="15"/>
    </row>
    <row r="1954" spans="11:11" ht="12" customHeight="1">
      <c r="K1954" s="15"/>
    </row>
    <row r="1955" spans="11:11" ht="12" customHeight="1">
      <c r="K1955" s="15"/>
    </row>
    <row r="1956" spans="11:11" ht="12" customHeight="1">
      <c r="K1956" s="15"/>
    </row>
    <row r="1957" spans="11:11" ht="12" customHeight="1">
      <c r="K1957" s="15"/>
    </row>
    <row r="1958" spans="11:11" ht="12" customHeight="1">
      <c r="K1958" s="15"/>
    </row>
    <row r="1959" spans="11:11" ht="12" customHeight="1">
      <c r="K1959" s="15"/>
    </row>
    <row r="1960" spans="11:11" ht="12" customHeight="1">
      <c r="K1960" s="15"/>
    </row>
    <row r="1961" spans="11:11" ht="12" customHeight="1">
      <c r="K1961" s="15"/>
    </row>
    <row r="1962" spans="11:11" ht="12" customHeight="1">
      <c r="K1962" s="15"/>
    </row>
    <row r="1963" spans="11:11" ht="12" customHeight="1">
      <c r="K1963" s="15"/>
    </row>
    <row r="1964" spans="11:11" ht="12" customHeight="1">
      <c r="K1964" s="15"/>
    </row>
    <row r="1965" spans="11:11" ht="12" customHeight="1">
      <c r="K1965" s="15"/>
    </row>
    <row r="1966" spans="11:11" ht="12" customHeight="1">
      <c r="K1966" s="15"/>
    </row>
    <row r="1967" spans="11:11" ht="12" customHeight="1">
      <c r="K1967" s="15"/>
    </row>
    <row r="1968" spans="11:11" ht="12" customHeight="1">
      <c r="K1968" s="15"/>
    </row>
    <row r="1969" spans="11:11" ht="12" customHeight="1">
      <c r="K1969" s="15"/>
    </row>
    <row r="1970" spans="11:11" ht="12" customHeight="1">
      <c r="K1970" s="15"/>
    </row>
    <row r="1971" spans="11:11" ht="12" customHeight="1">
      <c r="K1971" s="15"/>
    </row>
    <row r="1972" spans="11:11" ht="12" customHeight="1">
      <c r="K1972" s="15"/>
    </row>
    <row r="1973" spans="11:11" ht="12" customHeight="1">
      <c r="K1973" s="15"/>
    </row>
    <row r="1974" spans="11:11" ht="12" customHeight="1">
      <c r="K1974" s="15"/>
    </row>
    <row r="1975" spans="11:11" ht="12" customHeight="1">
      <c r="K1975" s="15"/>
    </row>
    <row r="1976" spans="11:11" ht="12" customHeight="1">
      <c r="K1976" s="15"/>
    </row>
    <row r="1977" spans="11:11" ht="12" customHeight="1">
      <c r="K1977" s="15"/>
    </row>
    <row r="1978" spans="11:11" ht="12" customHeight="1">
      <c r="K1978" s="15"/>
    </row>
    <row r="1979" spans="11:11" ht="12" customHeight="1">
      <c r="K1979" s="15"/>
    </row>
    <row r="1980" spans="11:11" ht="12" customHeight="1">
      <c r="K1980" s="15"/>
    </row>
    <row r="1981" spans="11:11" ht="12" customHeight="1">
      <c r="K1981" s="15"/>
    </row>
    <row r="1982" spans="11:11" ht="12" customHeight="1">
      <c r="K1982" s="15"/>
    </row>
    <row r="1983" spans="11:11" ht="12" customHeight="1">
      <c r="K1983" s="15"/>
    </row>
    <row r="1984" spans="11:11" ht="12" customHeight="1">
      <c r="K1984" s="15"/>
    </row>
    <row r="1985" spans="11:11" ht="12" customHeight="1">
      <c r="K1985" s="15"/>
    </row>
    <row r="1986" spans="11:11" ht="12" customHeight="1">
      <c r="K1986" s="15"/>
    </row>
    <row r="1987" spans="11:11" ht="12" customHeight="1">
      <c r="K1987" s="15"/>
    </row>
    <row r="1988" spans="11:11" ht="12" customHeight="1">
      <c r="K1988" s="15"/>
    </row>
    <row r="1989" spans="11:11" ht="12" customHeight="1">
      <c r="K1989" s="15"/>
    </row>
    <row r="1990" spans="11:11" ht="12" customHeight="1">
      <c r="K1990" s="15"/>
    </row>
    <row r="1991" spans="11:11" ht="12" customHeight="1">
      <c r="K1991" s="15"/>
    </row>
    <row r="1992" spans="11:11" ht="12" customHeight="1">
      <c r="K1992" s="15"/>
    </row>
    <row r="1993" spans="11:11" ht="12" customHeight="1">
      <c r="K1993" s="15"/>
    </row>
    <row r="1994" spans="11:11" ht="12" customHeight="1">
      <c r="K1994" s="15"/>
    </row>
    <row r="1995" spans="11:11" ht="12" customHeight="1">
      <c r="K1995" s="15"/>
    </row>
    <row r="1996" spans="11:11" ht="12" customHeight="1">
      <c r="K1996" s="15"/>
    </row>
    <row r="1997" spans="11:11" ht="12" customHeight="1">
      <c r="K1997" s="15"/>
    </row>
    <row r="1998" spans="11:11" ht="12" customHeight="1">
      <c r="K1998" s="15"/>
    </row>
    <row r="1999" spans="11:11" ht="12" customHeight="1">
      <c r="K1999" s="15"/>
    </row>
    <row r="2000" spans="11:11" ht="12" customHeight="1">
      <c r="K2000" s="15"/>
    </row>
    <row r="2001" spans="11:11" ht="12" customHeight="1">
      <c r="K2001" s="15"/>
    </row>
    <row r="2002" spans="11:11" ht="12" customHeight="1">
      <c r="K2002" s="15"/>
    </row>
    <row r="2003" spans="11:11" ht="12" customHeight="1">
      <c r="K2003" s="15"/>
    </row>
    <row r="2004" spans="11:11" ht="12" customHeight="1">
      <c r="K2004" s="15"/>
    </row>
    <row r="2005" spans="11:11" ht="12" customHeight="1">
      <c r="K2005" s="15"/>
    </row>
    <row r="2006" spans="11:11" ht="12" customHeight="1">
      <c r="K2006" s="15"/>
    </row>
    <row r="2007" spans="11:11" ht="12" customHeight="1">
      <c r="K2007" s="15"/>
    </row>
    <row r="2008" spans="11:11" ht="12" customHeight="1">
      <c r="K2008" s="15"/>
    </row>
    <row r="2009" spans="11:11" ht="12" customHeight="1">
      <c r="K2009" s="15"/>
    </row>
    <row r="2010" spans="11:11" ht="12" customHeight="1">
      <c r="K2010" s="15"/>
    </row>
    <row r="2011" spans="11:11" ht="12" customHeight="1">
      <c r="K2011" s="15"/>
    </row>
    <row r="2012" spans="11:11" ht="12" customHeight="1">
      <c r="K2012" s="15"/>
    </row>
    <row r="2013" spans="11:11" ht="12" customHeight="1">
      <c r="K2013" s="15"/>
    </row>
    <row r="2014" spans="11:11" ht="12" customHeight="1">
      <c r="K2014" s="15"/>
    </row>
    <row r="2015" spans="11:11" ht="12" customHeight="1">
      <c r="K2015" s="15"/>
    </row>
    <row r="2016" spans="11:11" ht="12" customHeight="1">
      <c r="K2016" s="15"/>
    </row>
    <row r="2017" spans="11:11" ht="12" customHeight="1">
      <c r="K2017" s="15"/>
    </row>
    <row r="2018" spans="11:11" ht="12" customHeight="1">
      <c r="K2018" s="15"/>
    </row>
    <row r="2019" spans="11:11" ht="12" customHeight="1">
      <c r="K2019" s="15"/>
    </row>
    <row r="2020" spans="11:11" ht="12" customHeight="1">
      <c r="K2020" s="15"/>
    </row>
    <row r="2021" spans="11:11" ht="12" customHeight="1">
      <c r="K2021" s="15"/>
    </row>
    <row r="2022" spans="11:11" ht="12" customHeight="1">
      <c r="K2022" s="15"/>
    </row>
    <row r="2023" spans="11:11" ht="12" customHeight="1">
      <c r="K2023" s="15"/>
    </row>
    <row r="2024" spans="11:11" ht="12" customHeight="1">
      <c r="K2024" s="15"/>
    </row>
    <row r="2025" spans="11:11" ht="12" customHeight="1">
      <c r="K2025" s="15"/>
    </row>
    <row r="2026" spans="11:11" ht="12" customHeight="1">
      <c r="K2026" s="15"/>
    </row>
    <row r="2027" spans="11:11" ht="12" customHeight="1">
      <c r="K2027" s="15"/>
    </row>
    <row r="2028" spans="11:11" ht="12" customHeight="1">
      <c r="K2028" s="15"/>
    </row>
    <row r="2029" spans="11:11" ht="12" customHeight="1">
      <c r="K2029" s="15"/>
    </row>
    <row r="2030" spans="11:11" ht="12" customHeight="1">
      <c r="K2030" s="15"/>
    </row>
    <row r="2031" spans="11:11" ht="12" customHeight="1">
      <c r="K2031" s="15"/>
    </row>
    <row r="2032" spans="11:11" ht="12" customHeight="1">
      <c r="K2032" s="15"/>
    </row>
    <row r="2033" spans="11:11" ht="12" customHeight="1">
      <c r="K2033" s="15"/>
    </row>
    <row r="2034" spans="11:11" ht="12" customHeight="1">
      <c r="K2034" s="15"/>
    </row>
    <row r="2035" spans="11:11" ht="12" customHeight="1">
      <c r="K2035" s="15"/>
    </row>
    <row r="2036" spans="11:11" ht="12" customHeight="1">
      <c r="K2036" s="15"/>
    </row>
    <row r="2037" spans="11:11" ht="12" customHeight="1">
      <c r="K2037" s="15"/>
    </row>
    <row r="2038" spans="11:11" ht="12" customHeight="1">
      <c r="K2038" s="15"/>
    </row>
    <row r="2039" spans="11:11" ht="12" customHeight="1">
      <c r="K2039" s="15"/>
    </row>
    <row r="2040" spans="11:11" ht="12" customHeight="1">
      <c r="K2040" s="15"/>
    </row>
    <row r="2041" spans="11:11" ht="12" customHeight="1">
      <c r="K2041" s="15"/>
    </row>
    <row r="2042" spans="11:11" ht="12" customHeight="1">
      <c r="K2042" s="15"/>
    </row>
    <row r="2043" spans="11:11" ht="12" customHeight="1">
      <c r="K2043" s="15"/>
    </row>
    <row r="2044" spans="11:11" ht="12" customHeight="1">
      <c r="K2044" s="15"/>
    </row>
    <row r="2045" spans="11:11" ht="12" customHeight="1">
      <c r="K2045" s="15"/>
    </row>
    <row r="2046" spans="11:11" ht="12" customHeight="1">
      <c r="K2046" s="15"/>
    </row>
    <row r="2047" spans="11:11" ht="12" customHeight="1">
      <c r="K2047" s="15"/>
    </row>
    <row r="2048" spans="11:11" ht="12" customHeight="1">
      <c r="K2048" s="15"/>
    </row>
    <row r="2049" spans="11:11" ht="12" customHeight="1">
      <c r="K2049" s="15"/>
    </row>
    <row r="2050" spans="11:11" ht="12" customHeight="1">
      <c r="K2050" s="15"/>
    </row>
    <row r="2051" spans="11:11" ht="12" customHeight="1">
      <c r="K2051" s="15"/>
    </row>
    <row r="2052" spans="11:11" ht="12" customHeight="1">
      <c r="K2052" s="15"/>
    </row>
    <row r="2053" spans="11:11" ht="12" customHeight="1">
      <c r="K2053" s="15"/>
    </row>
    <row r="2054" spans="11:11" ht="12" customHeight="1">
      <c r="K2054" s="15"/>
    </row>
    <row r="2055" spans="11:11" ht="12" customHeight="1">
      <c r="K2055" s="15"/>
    </row>
    <row r="2056" spans="11:11" ht="12" customHeight="1">
      <c r="K2056" s="15"/>
    </row>
    <row r="2057" spans="11:11" ht="12" customHeight="1">
      <c r="K2057" s="15"/>
    </row>
    <row r="2058" spans="11:11" ht="12" customHeight="1">
      <c r="K2058" s="15"/>
    </row>
    <row r="2059" spans="11:11" ht="12" customHeight="1">
      <c r="K2059" s="15"/>
    </row>
    <row r="2060" spans="11:11" ht="12" customHeight="1">
      <c r="K2060" s="15"/>
    </row>
    <row r="2061" spans="11:11" ht="12" customHeight="1">
      <c r="K2061" s="15"/>
    </row>
    <row r="2062" spans="11:11" ht="12" customHeight="1">
      <c r="K2062" s="15"/>
    </row>
    <row r="2063" spans="11:11" ht="12" customHeight="1">
      <c r="K2063" s="15"/>
    </row>
    <row r="2064" spans="11:11" ht="12" customHeight="1">
      <c r="K2064" s="15"/>
    </row>
    <row r="2065" spans="11:11" ht="12" customHeight="1">
      <c r="K2065" s="15"/>
    </row>
    <row r="2066" spans="11:11" ht="12" customHeight="1">
      <c r="K2066" s="15"/>
    </row>
    <row r="2067" spans="11:11" ht="12" customHeight="1">
      <c r="K2067" s="15"/>
    </row>
    <row r="2068" spans="11:11" ht="12" customHeight="1">
      <c r="K2068" s="15"/>
    </row>
    <row r="2069" spans="11:11" ht="12" customHeight="1">
      <c r="K2069" s="15"/>
    </row>
    <row r="2070" spans="11:11" ht="12" customHeight="1">
      <c r="K2070" s="15"/>
    </row>
    <row r="2071" spans="11:11" ht="12" customHeight="1">
      <c r="K2071" s="15"/>
    </row>
    <row r="2072" spans="11:11" ht="12" customHeight="1">
      <c r="K2072" s="15"/>
    </row>
    <row r="2073" spans="11:11" ht="12" customHeight="1">
      <c r="K2073" s="15"/>
    </row>
    <row r="2074" spans="11:11" ht="12" customHeight="1">
      <c r="K2074" s="15"/>
    </row>
    <row r="2075" spans="11:11" ht="12" customHeight="1">
      <c r="K2075" s="15"/>
    </row>
    <row r="2076" spans="11:11" ht="12" customHeight="1">
      <c r="K2076" s="15"/>
    </row>
    <row r="2077" spans="11:11" ht="12" customHeight="1">
      <c r="K2077" s="15"/>
    </row>
    <row r="2078" spans="11:11" ht="12" customHeight="1">
      <c r="K2078" s="15"/>
    </row>
    <row r="2079" spans="11:11" ht="12" customHeight="1">
      <c r="K2079" s="15"/>
    </row>
    <row r="2080" spans="11:11" ht="12" customHeight="1">
      <c r="K2080" s="15"/>
    </row>
    <row r="2081" spans="11:11" ht="12" customHeight="1">
      <c r="K2081" s="15"/>
    </row>
    <row r="2082" spans="11:11" ht="12" customHeight="1">
      <c r="K2082" s="15"/>
    </row>
    <row r="2083" spans="11:11" ht="12" customHeight="1">
      <c r="K2083" s="15"/>
    </row>
    <row r="2084" spans="11:11" ht="12" customHeight="1">
      <c r="K2084" s="15"/>
    </row>
    <row r="2085" spans="11:11" ht="12" customHeight="1">
      <c r="K2085" s="15"/>
    </row>
    <row r="2086" spans="11:11" ht="12" customHeight="1">
      <c r="K2086" s="15"/>
    </row>
    <row r="2087" spans="11:11" ht="12" customHeight="1">
      <c r="K2087" s="15"/>
    </row>
    <row r="2088" spans="11:11" ht="12" customHeight="1">
      <c r="K2088" s="15"/>
    </row>
    <row r="2089" spans="11:11" ht="12" customHeight="1">
      <c r="K2089" s="15"/>
    </row>
    <row r="2090" spans="11:11" ht="12" customHeight="1">
      <c r="K2090" s="15"/>
    </row>
    <row r="2091" spans="11:11" ht="12" customHeight="1">
      <c r="K2091" s="15"/>
    </row>
    <row r="2092" spans="11:11" ht="12" customHeight="1">
      <c r="K2092" s="15"/>
    </row>
    <row r="2093" spans="11:11" ht="12" customHeight="1">
      <c r="K2093" s="15"/>
    </row>
    <row r="2094" spans="11:11" ht="12" customHeight="1">
      <c r="K2094" s="15"/>
    </row>
    <row r="2095" spans="11:11" ht="12" customHeight="1">
      <c r="K2095" s="15"/>
    </row>
    <row r="2096" spans="11:11" ht="12" customHeight="1">
      <c r="K2096" s="15"/>
    </row>
    <row r="2097" spans="11:11" ht="12" customHeight="1">
      <c r="K2097" s="15"/>
    </row>
    <row r="2098" spans="11:11" ht="12" customHeight="1">
      <c r="K2098" s="15"/>
    </row>
    <row r="2099" spans="11:11" ht="12" customHeight="1">
      <c r="K2099" s="15"/>
    </row>
    <row r="2100" spans="11:11" ht="12" customHeight="1">
      <c r="K2100" s="15"/>
    </row>
    <row r="2101" spans="11:11" ht="12" customHeight="1">
      <c r="K2101" s="15"/>
    </row>
    <row r="2102" spans="11:11" ht="12" customHeight="1">
      <c r="K2102" s="15"/>
    </row>
    <row r="2103" spans="11:11" ht="12" customHeight="1">
      <c r="K2103" s="15"/>
    </row>
    <row r="2104" spans="11:11" ht="12" customHeight="1">
      <c r="K2104" s="15"/>
    </row>
    <row r="2105" spans="11:11" ht="12" customHeight="1">
      <c r="K2105" s="15"/>
    </row>
    <row r="2106" spans="11:11" ht="12" customHeight="1">
      <c r="K2106" s="15"/>
    </row>
    <row r="2107" spans="11:11" ht="12" customHeight="1">
      <c r="K2107" s="15"/>
    </row>
    <row r="2108" spans="11:11" ht="12" customHeight="1">
      <c r="K2108" s="15"/>
    </row>
    <row r="2109" spans="11:11" ht="12" customHeight="1">
      <c r="K2109" s="15"/>
    </row>
    <row r="2110" spans="11:11" ht="12" customHeight="1">
      <c r="K2110" s="15"/>
    </row>
    <row r="2111" spans="11:11" ht="12" customHeight="1">
      <c r="K2111" s="15"/>
    </row>
    <row r="2112" spans="11:11" ht="12" customHeight="1">
      <c r="K2112" s="15"/>
    </row>
    <row r="2113" spans="11:11" ht="12" customHeight="1">
      <c r="K2113" s="15"/>
    </row>
    <row r="2114" spans="11:11" ht="12" customHeight="1">
      <c r="K2114" s="15"/>
    </row>
    <row r="2115" spans="11:11" ht="12" customHeight="1">
      <c r="K2115" s="15"/>
    </row>
    <row r="2116" spans="11:11" ht="12" customHeight="1">
      <c r="K2116" s="15"/>
    </row>
    <row r="2117" spans="11:11" ht="12" customHeight="1">
      <c r="K2117" s="15"/>
    </row>
    <row r="2118" spans="11:11" ht="12" customHeight="1">
      <c r="K2118" s="15"/>
    </row>
    <row r="2119" spans="11:11" ht="12" customHeight="1">
      <c r="K2119" s="15"/>
    </row>
    <row r="2120" spans="11:11" ht="12" customHeight="1">
      <c r="K2120" s="15"/>
    </row>
    <row r="2121" spans="11:11" ht="12" customHeight="1">
      <c r="K2121" s="15"/>
    </row>
    <row r="2122" spans="11:11" ht="12" customHeight="1">
      <c r="K2122" s="15"/>
    </row>
    <row r="2123" spans="11:11" ht="12" customHeight="1">
      <c r="K2123" s="15"/>
    </row>
    <row r="2124" spans="11:11" ht="12" customHeight="1">
      <c r="K2124" s="15"/>
    </row>
    <row r="2125" spans="11:11" ht="12" customHeight="1">
      <c r="K2125" s="15"/>
    </row>
    <row r="2126" spans="11:11" ht="12" customHeight="1">
      <c r="K2126" s="15"/>
    </row>
    <row r="2127" spans="11:11" ht="12" customHeight="1">
      <c r="K2127" s="15"/>
    </row>
    <row r="2128" spans="11:11" ht="12" customHeight="1">
      <c r="K2128" s="15"/>
    </row>
    <row r="2129" spans="11:11" ht="12" customHeight="1">
      <c r="K2129" s="15"/>
    </row>
    <row r="2130" spans="11:11" ht="12" customHeight="1">
      <c r="K2130" s="15"/>
    </row>
    <row r="2131" spans="11:11" ht="12" customHeight="1">
      <c r="K2131" s="15"/>
    </row>
    <row r="2132" spans="11:11" ht="12" customHeight="1">
      <c r="K2132" s="15"/>
    </row>
    <row r="2133" spans="11:11" ht="12" customHeight="1">
      <c r="K2133" s="15"/>
    </row>
    <row r="2134" spans="11:11" ht="12" customHeight="1">
      <c r="K2134" s="15"/>
    </row>
    <row r="2135" spans="11:11" ht="12" customHeight="1">
      <c r="K2135" s="15"/>
    </row>
    <row r="2136" spans="11:11" ht="12" customHeight="1">
      <c r="K2136" s="15"/>
    </row>
    <row r="2137" spans="11:11" ht="12" customHeight="1">
      <c r="K2137" s="15"/>
    </row>
    <row r="2138" spans="11:11" ht="12" customHeight="1">
      <c r="K2138" s="15"/>
    </row>
    <row r="2139" spans="11:11" ht="12" customHeight="1">
      <c r="K2139" s="15"/>
    </row>
    <row r="2140" spans="11:11" ht="12" customHeight="1">
      <c r="K2140" s="15"/>
    </row>
    <row r="2141" spans="11:11" ht="12" customHeight="1">
      <c r="K2141" s="15"/>
    </row>
    <row r="2142" spans="11:11" ht="12" customHeight="1">
      <c r="K2142" s="15"/>
    </row>
    <row r="2143" spans="11:11" ht="12" customHeight="1">
      <c r="K2143" s="15"/>
    </row>
    <row r="2144" spans="11:11" ht="12" customHeight="1">
      <c r="K2144" s="15"/>
    </row>
    <row r="2145" spans="11:11" ht="12" customHeight="1">
      <c r="K2145" s="15"/>
    </row>
    <row r="2146" spans="11:11" ht="12" customHeight="1">
      <c r="K2146" s="15"/>
    </row>
    <row r="2147" spans="11:11" ht="12" customHeight="1">
      <c r="K2147" s="15"/>
    </row>
    <row r="2148" spans="11:11" ht="12" customHeight="1">
      <c r="K2148" s="15"/>
    </row>
    <row r="2149" spans="11:11" ht="12" customHeight="1">
      <c r="K2149" s="15"/>
    </row>
    <row r="2150" spans="11:11" ht="12" customHeight="1">
      <c r="K2150" s="15"/>
    </row>
    <row r="2151" spans="11:11" ht="12" customHeight="1">
      <c r="K2151" s="15"/>
    </row>
    <row r="2152" spans="11:11" ht="12" customHeight="1">
      <c r="K2152" s="15"/>
    </row>
    <row r="2153" spans="11:11" ht="12" customHeight="1">
      <c r="K2153" s="15"/>
    </row>
    <row r="2154" spans="11:11" ht="12" customHeight="1">
      <c r="K2154" s="15"/>
    </row>
    <row r="2155" spans="11:11" ht="12" customHeight="1">
      <c r="K2155" s="15"/>
    </row>
    <row r="2156" spans="11:11" ht="12" customHeight="1">
      <c r="K2156" s="15"/>
    </row>
    <row r="2157" spans="11:11" ht="12" customHeight="1">
      <c r="K2157" s="15"/>
    </row>
    <row r="2158" spans="11:11" ht="12" customHeight="1">
      <c r="K2158" s="15"/>
    </row>
    <row r="2159" spans="11:11" ht="12" customHeight="1">
      <c r="K2159" s="15"/>
    </row>
    <row r="2160" spans="11:11" ht="12" customHeight="1">
      <c r="K2160" s="15"/>
    </row>
    <row r="2161" spans="11:11" ht="12" customHeight="1">
      <c r="K2161" s="15"/>
    </row>
    <row r="2162" spans="11:11" ht="12" customHeight="1">
      <c r="K2162" s="15"/>
    </row>
    <row r="2163" spans="11:11" ht="12" customHeight="1">
      <c r="K2163" s="15"/>
    </row>
    <row r="2164" spans="11:11" ht="12" customHeight="1">
      <c r="K2164" s="15"/>
    </row>
    <row r="2165" spans="11:11" ht="12" customHeight="1">
      <c r="K2165" s="15"/>
    </row>
    <row r="2166" spans="11:11" ht="12" customHeight="1">
      <c r="K2166" s="15"/>
    </row>
    <row r="2167" spans="11:11" ht="12" customHeight="1">
      <c r="K2167" s="15"/>
    </row>
    <row r="2168" spans="11:11" ht="12" customHeight="1">
      <c r="K2168" s="15"/>
    </row>
    <row r="2169" spans="11:11" ht="12" customHeight="1">
      <c r="K2169" s="15"/>
    </row>
    <row r="2170" spans="11:11" ht="12" customHeight="1">
      <c r="K2170" s="15"/>
    </row>
    <row r="2171" spans="11:11" ht="12" customHeight="1">
      <c r="K2171" s="15"/>
    </row>
    <row r="2172" spans="11:11" ht="12" customHeight="1">
      <c r="K2172" s="15"/>
    </row>
    <row r="2173" spans="11:11" ht="12" customHeight="1">
      <c r="K2173" s="15"/>
    </row>
    <row r="2174" spans="11:11" ht="12" customHeight="1">
      <c r="K2174" s="15"/>
    </row>
    <row r="2175" spans="11:11" ht="12" customHeight="1">
      <c r="K2175" s="15"/>
    </row>
    <row r="2176" spans="11:11" ht="12" customHeight="1">
      <c r="K2176" s="15"/>
    </row>
    <row r="2177" spans="11:11" ht="12" customHeight="1">
      <c r="K2177" s="15"/>
    </row>
    <row r="2178" spans="11:11" ht="12" customHeight="1">
      <c r="K2178" s="15"/>
    </row>
    <row r="2179" spans="11:11" ht="12" customHeight="1">
      <c r="K2179" s="15"/>
    </row>
    <row r="2180" spans="11:11" ht="12" customHeight="1">
      <c r="K2180" s="15"/>
    </row>
    <row r="2181" spans="11:11" ht="12" customHeight="1">
      <c r="K2181" s="15"/>
    </row>
    <row r="2182" spans="11:11" ht="12" customHeight="1">
      <c r="K2182" s="15"/>
    </row>
    <row r="2183" spans="11:11" ht="12" customHeight="1">
      <c r="K2183" s="15"/>
    </row>
    <row r="2184" spans="11:11" ht="12" customHeight="1">
      <c r="K2184" s="15"/>
    </row>
    <row r="2185" spans="11:11" ht="12" customHeight="1">
      <c r="K2185" s="15"/>
    </row>
    <row r="2186" spans="11:11" ht="12" customHeight="1">
      <c r="K2186" s="15"/>
    </row>
    <row r="2187" spans="11:11" ht="12" customHeight="1">
      <c r="K2187" s="15"/>
    </row>
    <row r="2188" spans="11:11" ht="12" customHeight="1">
      <c r="K2188" s="15"/>
    </row>
    <row r="2189" spans="11:11" ht="12" customHeight="1">
      <c r="K2189" s="15"/>
    </row>
    <row r="2190" spans="11:11" ht="12" customHeight="1">
      <c r="K2190" s="15"/>
    </row>
    <row r="2191" spans="11:11" ht="12" customHeight="1">
      <c r="K2191" s="15"/>
    </row>
    <row r="2192" spans="11:11" ht="12" customHeight="1">
      <c r="K2192" s="15"/>
    </row>
    <row r="2193" spans="11:11" ht="12" customHeight="1">
      <c r="K2193" s="15"/>
    </row>
    <row r="2194" spans="11:11" ht="12" customHeight="1">
      <c r="K2194" s="15"/>
    </row>
    <row r="2195" spans="11:11" ht="12" customHeight="1">
      <c r="K2195" s="15"/>
    </row>
    <row r="2196" spans="11:11" ht="12" customHeight="1">
      <c r="K2196" s="15"/>
    </row>
    <row r="2197" spans="11:11" ht="12" customHeight="1">
      <c r="K2197" s="15"/>
    </row>
    <row r="2198" spans="11:11" ht="12" customHeight="1">
      <c r="K2198" s="15"/>
    </row>
    <row r="2199" spans="11:11" ht="12" customHeight="1">
      <c r="K2199" s="15"/>
    </row>
    <row r="2200" spans="11:11" ht="12" customHeight="1">
      <c r="K2200" s="15"/>
    </row>
    <row r="2201" spans="11:11" ht="12" customHeight="1">
      <c r="K2201" s="15"/>
    </row>
    <row r="2202" spans="11:11" ht="12" customHeight="1">
      <c r="K2202" s="15"/>
    </row>
    <row r="2203" spans="11:11" ht="12" customHeight="1">
      <c r="K2203" s="15"/>
    </row>
    <row r="2204" spans="11:11" ht="12" customHeight="1">
      <c r="K2204" s="15"/>
    </row>
    <row r="2205" spans="11:11" ht="12" customHeight="1">
      <c r="K2205" s="15"/>
    </row>
    <row r="2206" spans="11:11" ht="12" customHeight="1">
      <c r="K2206" s="15"/>
    </row>
    <row r="2207" spans="11:11" ht="12" customHeight="1">
      <c r="K2207" s="15"/>
    </row>
    <row r="2208" spans="11:11" ht="12" customHeight="1">
      <c r="K2208" s="15"/>
    </row>
    <row r="2209" spans="11:11" ht="12" customHeight="1">
      <c r="K2209" s="15"/>
    </row>
    <row r="2210" spans="11:11" ht="12" customHeight="1">
      <c r="K2210" s="15"/>
    </row>
    <row r="2211" spans="11:11" ht="12" customHeight="1">
      <c r="K2211" s="15"/>
    </row>
    <row r="2212" spans="11:11" ht="12" customHeight="1">
      <c r="K2212" s="15"/>
    </row>
    <row r="2213" spans="11:11" ht="12" customHeight="1">
      <c r="K2213" s="15"/>
    </row>
    <row r="2214" spans="11:11" ht="12" customHeight="1">
      <c r="K2214" s="15"/>
    </row>
    <row r="2215" spans="11:11" ht="12" customHeight="1">
      <c r="K2215" s="15"/>
    </row>
    <row r="2216" spans="11:11" ht="12" customHeight="1">
      <c r="K2216" s="15"/>
    </row>
    <row r="2217" spans="11:11" ht="12" customHeight="1">
      <c r="K2217" s="15"/>
    </row>
    <row r="2218" spans="11:11" ht="12" customHeight="1">
      <c r="K2218" s="15"/>
    </row>
    <row r="2219" spans="11:11" ht="12" customHeight="1">
      <c r="K2219" s="15"/>
    </row>
    <row r="2220" spans="11:11" ht="12" customHeight="1">
      <c r="K2220" s="15"/>
    </row>
    <row r="2221" spans="11:11" ht="12" customHeight="1">
      <c r="K2221" s="15"/>
    </row>
    <row r="2222" spans="11:11" ht="12" customHeight="1">
      <c r="K2222" s="15"/>
    </row>
    <row r="2223" spans="11:11" ht="12" customHeight="1">
      <c r="K2223" s="15"/>
    </row>
    <row r="2224" spans="11:11" ht="12" customHeight="1">
      <c r="K2224" s="15"/>
    </row>
    <row r="2225" spans="11:11" ht="12" customHeight="1">
      <c r="K2225" s="15"/>
    </row>
    <row r="2226" spans="11:11" ht="12" customHeight="1">
      <c r="K2226" s="15"/>
    </row>
    <row r="2227" spans="11:11" ht="12" customHeight="1">
      <c r="K2227" s="15"/>
    </row>
    <row r="2228" spans="11:11" ht="12" customHeight="1">
      <c r="K2228" s="15"/>
    </row>
    <row r="2229" spans="11:11" ht="12" customHeight="1">
      <c r="K2229" s="15"/>
    </row>
    <row r="2230" spans="11:11" ht="12" customHeight="1">
      <c r="K2230" s="15"/>
    </row>
    <row r="2231" spans="11:11" ht="12" customHeight="1">
      <c r="K2231" s="15"/>
    </row>
    <row r="2232" spans="11:11" ht="12" customHeight="1">
      <c r="K2232" s="15"/>
    </row>
    <row r="2233" spans="11:11" ht="12" customHeight="1">
      <c r="K2233" s="15"/>
    </row>
    <row r="2234" spans="11:11" ht="12" customHeight="1">
      <c r="K2234" s="15"/>
    </row>
    <row r="2235" spans="11:11" ht="12" customHeight="1">
      <c r="K2235" s="15"/>
    </row>
    <row r="2236" spans="11:11" ht="12" customHeight="1">
      <c r="K2236" s="15"/>
    </row>
    <row r="2237" spans="11:11" ht="12" customHeight="1">
      <c r="K2237" s="15"/>
    </row>
    <row r="2238" spans="11:11" ht="12" customHeight="1">
      <c r="K2238" s="15"/>
    </row>
    <row r="2239" spans="11:11" ht="12" customHeight="1">
      <c r="K2239" s="15"/>
    </row>
    <row r="2240" spans="11:11" ht="12" customHeight="1">
      <c r="K2240" s="15"/>
    </row>
    <row r="2241" spans="11:11" ht="12" customHeight="1">
      <c r="K2241" s="15"/>
    </row>
    <row r="2242" spans="11:11" ht="12" customHeight="1">
      <c r="K2242" s="15"/>
    </row>
    <row r="2243" spans="11:11" ht="12" customHeight="1">
      <c r="K2243" s="15"/>
    </row>
    <row r="2244" spans="11:11" ht="12" customHeight="1">
      <c r="K2244" s="15"/>
    </row>
    <row r="2245" spans="11:11" ht="12" customHeight="1">
      <c r="K2245" s="15"/>
    </row>
    <row r="2246" spans="11:11" ht="12" customHeight="1">
      <c r="K2246" s="15"/>
    </row>
    <row r="2247" spans="11:11" ht="12" customHeight="1">
      <c r="K2247" s="15"/>
    </row>
    <row r="2248" spans="11:11" ht="12" customHeight="1">
      <c r="K2248" s="15"/>
    </row>
    <row r="2249" spans="11:11" ht="12" customHeight="1">
      <c r="K2249" s="15"/>
    </row>
    <row r="2250" spans="11:11" ht="12" customHeight="1">
      <c r="K2250" s="15"/>
    </row>
    <row r="2251" spans="11:11" ht="12" customHeight="1">
      <c r="K2251" s="15"/>
    </row>
    <row r="2252" spans="11:11" ht="12" customHeight="1">
      <c r="K2252" s="15"/>
    </row>
    <row r="2253" spans="11:11" ht="12" customHeight="1">
      <c r="K2253" s="15"/>
    </row>
    <row r="2254" spans="11:11" ht="12" customHeight="1">
      <c r="K2254" s="15"/>
    </row>
    <row r="2255" spans="11:11" ht="12" customHeight="1">
      <c r="K2255" s="15"/>
    </row>
    <row r="2256" spans="11:11" ht="12" customHeight="1">
      <c r="K2256" s="15"/>
    </row>
    <row r="2257" spans="11:11" ht="12" customHeight="1">
      <c r="K2257" s="15"/>
    </row>
    <row r="2258" spans="11:11" ht="12" customHeight="1">
      <c r="K2258" s="15"/>
    </row>
    <row r="2259" spans="11:11" ht="12" customHeight="1">
      <c r="K2259" s="15"/>
    </row>
    <row r="2260" spans="11:11" ht="12" customHeight="1">
      <c r="K2260" s="15"/>
    </row>
    <row r="2261" spans="11:11" ht="12" customHeight="1">
      <c r="K2261" s="15"/>
    </row>
    <row r="2262" spans="11:11" ht="12" customHeight="1">
      <c r="K2262" s="15"/>
    </row>
    <row r="2263" spans="11:11" ht="12" customHeight="1">
      <c r="K2263" s="15"/>
    </row>
    <row r="2264" spans="11:11" ht="12" customHeight="1">
      <c r="K2264" s="15"/>
    </row>
    <row r="2265" spans="11:11" ht="12" customHeight="1">
      <c r="K2265" s="15"/>
    </row>
    <row r="2266" spans="11:11" ht="12" customHeight="1">
      <c r="K2266" s="15"/>
    </row>
    <row r="2267" spans="11:11" ht="12" customHeight="1">
      <c r="K2267" s="15"/>
    </row>
    <row r="2268" spans="11:11" ht="12" customHeight="1">
      <c r="K2268" s="15"/>
    </row>
    <row r="2269" spans="11:11" ht="12" customHeight="1">
      <c r="K2269" s="15"/>
    </row>
    <row r="2270" spans="11:11" ht="12" customHeight="1">
      <c r="K2270" s="15"/>
    </row>
    <row r="2271" spans="11:11" ht="12" customHeight="1">
      <c r="K2271" s="15"/>
    </row>
    <row r="2272" spans="11:11" ht="12" customHeight="1">
      <c r="K2272" s="15"/>
    </row>
    <row r="2273" spans="11:11" ht="12" customHeight="1">
      <c r="K2273" s="15"/>
    </row>
    <row r="2274" spans="11:11" ht="12" customHeight="1">
      <c r="K2274" s="15"/>
    </row>
    <row r="2275" spans="11:11" ht="12" customHeight="1">
      <c r="K2275" s="15"/>
    </row>
    <row r="2276" spans="11:11" ht="12" customHeight="1">
      <c r="K2276" s="15"/>
    </row>
    <row r="2277" spans="11:11" ht="12" customHeight="1">
      <c r="K2277" s="15"/>
    </row>
    <row r="2278" spans="11:11" ht="12" customHeight="1">
      <c r="K2278" s="15"/>
    </row>
    <row r="2279" spans="11:11" ht="12" customHeight="1">
      <c r="K2279" s="15"/>
    </row>
    <row r="2280" spans="11:11" ht="12" customHeight="1">
      <c r="K2280" s="15"/>
    </row>
    <row r="2281" spans="11:11" ht="12" customHeight="1">
      <c r="K2281" s="15"/>
    </row>
    <row r="2282" spans="11:11" ht="12" customHeight="1">
      <c r="K2282" s="15"/>
    </row>
    <row r="2283" spans="11:11" ht="12" customHeight="1">
      <c r="K2283" s="15"/>
    </row>
    <row r="2284" spans="11:11" ht="12" customHeight="1">
      <c r="K2284" s="15"/>
    </row>
    <row r="2285" spans="11:11" ht="12" customHeight="1">
      <c r="K2285" s="15"/>
    </row>
    <row r="2286" spans="11:11" ht="12" customHeight="1">
      <c r="K2286" s="15"/>
    </row>
    <row r="2287" spans="11:11" ht="12" customHeight="1">
      <c r="K2287" s="15"/>
    </row>
    <row r="2288" spans="11:11" ht="12" customHeight="1">
      <c r="K2288" s="15"/>
    </row>
    <row r="2289" spans="11:11" ht="12" customHeight="1">
      <c r="K2289" s="15"/>
    </row>
    <row r="2290" spans="11:11" ht="12" customHeight="1">
      <c r="K2290" s="15"/>
    </row>
    <row r="2291" spans="11:11" ht="12" customHeight="1">
      <c r="K2291" s="15"/>
    </row>
    <row r="2292" spans="11:11" ht="12" customHeight="1">
      <c r="K2292" s="15"/>
    </row>
    <row r="2293" spans="11:11" ht="12" customHeight="1">
      <c r="K2293" s="15"/>
    </row>
    <row r="2294" spans="11:11" ht="12" customHeight="1">
      <c r="K2294" s="15"/>
    </row>
    <row r="2295" spans="11:11" ht="12" customHeight="1">
      <c r="K2295" s="15"/>
    </row>
    <row r="2296" spans="11:11" ht="12" customHeight="1">
      <c r="K2296" s="15"/>
    </row>
    <row r="2297" spans="11:11" ht="12" customHeight="1">
      <c r="K2297" s="15"/>
    </row>
    <row r="2298" spans="11:11" ht="12" customHeight="1">
      <c r="K2298" s="15"/>
    </row>
    <row r="2299" spans="11:11" ht="12" customHeight="1">
      <c r="K2299" s="15"/>
    </row>
    <row r="2300" spans="11:11" ht="12" customHeight="1">
      <c r="K2300" s="15"/>
    </row>
    <row r="2301" spans="11:11" ht="12" customHeight="1">
      <c r="K2301" s="15"/>
    </row>
    <row r="2302" spans="11:11" ht="12" customHeight="1">
      <c r="K2302" s="15"/>
    </row>
    <row r="2303" spans="11:11" ht="12" customHeight="1">
      <c r="K2303" s="15"/>
    </row>
    <row r="2304" spans="11:11" ht="12" customHeight="1">
      <c r="K2304" s="15"/>
    </row>
    <row r="2305" spans="11:11" ht="12" customHeight="1">
      <c r="K2305" s="15"/>
    </row>
    <row r="2306" spans="11:11" ht="12" customHeight="1">
      <c r="K2306" s="15"/>
    </row>
    <row r="2307" spans="11:11" ht="12" customHeight="1">
      <c r="K2307" s="15"/>
    </row>
    <row r="2308" spans="11:11" ht="12" customHeight="1">
      <c r="K2308" s="15"/>
    </row>
    <row r="2309" spans="11:11" ht="12" customHeight="1">
      <c r="K2309" s="15"/>
    </row>
    <row r="2310" spans="11:11" ht="12" customHeight="1">
      <c r="K2310" s="15"/>
    </row>
    <row r="2311" spans="11:11" ht="12" customHeight="1">
      <c r="K2311" s="15"/>
    </row>
    <row r="2312" spans="11:11" ht="12" customHeight="1">
      <c r="K2312" s="15"/>
    </row>
    <row r="2313" spans="11:11" ht="12" customHeight="1">
      <c r="K2313" s="15"/>
    </row>
    <row r="2314" spans="11:11" ht="12" customHeight="1">
      <c r="K2314" s="15"/>
    </row>
    <row r="2315" spans="11:11" ht="12" customHeight="1">
      <c r="K2315" s="15"/>
    </row>
    <row r="2316" spans="11:11" ht="12" customHeight="1">
      <c r="K2316" s="15"/>
    </row>
    <row r="2317" spans="11:11" ht="12" customHeight="1">
      <c r="K2317" s="15"/>
    </row>
    <row r="2318" spans="11:11" ht="12" customHeight="1">
      <c r="K2318" s="15"/>
    </row>
    <row r="2319" spans="11:11" ht="12" customHeight="1">
      <c r="K2319" s="15"/>
    </row>
    <row r="2320" spans="11:11" ht="12" customHeight="1">
      <c r="K2320" s="15"/>
    </row>
    <row r="2321" spans="11:11" ht="12" customHeight="1">
      <c r="K2321" s="15"/>
    </row>
    <row r="2322" spans="11:11" ht="12" customHeight="1">
      <c r="K2322" s="15"/>
    </row>
    <row r="2323" spans="11:11" ht="12" customHeight="1">
      <c r="K2323" s="15"/>
    </row>
    <row r="2324" spans="11:11" ht="12" customHeight="1">
      <c r="K2324" s="15"/>
    </row>
    <row r="2325" spans="11:11" ht="12" customHeight="1">
      <c r="K2325" s="15"/>
    </row>
    <row r="2326" spans="11:11" ht="12" customHeight="1">
      <c r="K2326" s="15"/>
    </row>
    <row r="2327" spans="11:11" ht="12" customHeight="1">
      <c r="K2327" s="15"/>
    </row>
    <row r="2328" spans="11:11" ht="12" customHeight="1">
      <c r="K2328" s="15"/>
    </row>
    <row r="2329" spans="11:11" ht="12" customHeight="1">
      <c r="K2329" s="15"/>
    </row>
    <row r="2330" spans="11:11" ht="12" customHeight="1">
      <c r="K2330" s="15"/>
    </row>
    <row r="2331" spans="11:11" ht="12" customHeight="1">
      <c r="K2331" s="15"/>
    </row>
    <row r="2332" spans="11:11" ht="12" customHeight="1">
      <c r="K2332" s="15"/>
    </row>
    <row r="2333" spans="11:11" ht="12" customHeight="1">
      <c r="K2333" s="15"/>
    </row>
    <row r="2334" spans="11:11" ht="12" customHeight="1">
      <c r="K2334" s="15"/>
    </row>
    <row r="2335" spans="11:11" ht="12" customHeight="1">
      <c r="K2335" s="15"/>
    </row>
    <row r="2336" spans="11:11" ht="12" customHeight="1">
      <c r="K2336" s="15"/>
    </row>
    <row r="2337" spans="11:11" ht="12" customHeight="1">
      <c r="K2337" s="15"/>
    </row>
    <row r="2338" spans="11:11" ht="12" customHeight="1">
      <c r="K2338" s="15"/>
    </row>
    <row r="2339" spans="11:11" ht="12" customHeight="1">
      <c r="K2339" s="15"/>
    </row>
    <row r="2340" spans="11:11" ht="12" customHeight="1">
      <c r="K2340" s="15"/>
    </row>
    <row r="2341" spans="11:11" ht="12" customHeight="1">
      <c r="K2341" s="15"/>
    </row>
    <row r="2342" spans="11:11" ht="12" customHeight="1">
      <c r="K2342" s="15"/>
    </row>
    <row r="2343" spans="11:11" ht="12" customHeight="1">
      <c r="K2343" s="15"/>
    </row>
    <row r="2344" spans="11:11" ht="12" customHeight="1">
      <c r="K2344" s="15"/>
    </row>
    <row r="2345" spans="11:11" ht="12" customHeight="1">
      <c r="K2345" s="15"/>
    </row>
    <row r="2346" spans="11:11" ht="12" customHeight="1">
      <c r="K2346" s="15"/>
    </row>
    <row r="2347" spans="11:11" ht="12" customHeight="1">
      <c r="K2347" s="15"/>
    </row>
    <row r="2348" spans="11:11" ht="12" customHeight="1">
      <c r="K2348" s="15"/>
    </row>
    <row r="2349" spans="11:11" ht="12" customHeight="1">
      <c r="K2349" s="15"/>
    </row>
    <row r="2350" spans="11:11" ht="12" customHeight="1">
      <c r="K2350" s="15"/>
    </row>
    <row r="2351" spans="11:11" ht="12" customHeight="1">
      <c r="K2351" s="15"/>
    </row>
    <row r="2352" spans="11:11" ht="12" customHeight="1">
      <c r="K2352" s="15"/>
    </row>
    <row r="2353" spans="11:11" ht="12" customHeight="1">
      <c r="K2353" s="15"/>
    </row>
    <row r="2354" spans="11:11" ht="12" customHeight="1">
      <c r="K2354" s="15"/>
    </row>
    <row r="2355" spans="11:11" ht="12" customHeight="1">
      <c r="K2355" s="15"/>
    </row>
    <row r="2356" spans="11:11" ht="12" customHeight="1">
      <c r="K2356" s="15"/>
    </row>
    <row r="2357" spans="11:11" ht="12" customHeight="1">
      <c r="K2357" s="15"/>
    </row>
    <row r="2358" spans="11:11" ht="12" customHeight="1">
      <c r="K2358" s="15"/>
    </row>
    <row r="2359" spans="11:11" ht="12" customHeight="1">
      <c r="K2359" s="15"/>
    </row>
    <row r="2360" spans="11:11" ht="12" customHeight="1">
      <c r="K2360" s="15"/>
    </row>
    <row r="2361" spans="11:11" ht="12" customHeight="1">
      <c r="K2361" s="15"/>
    </row>
    <row r="2362" spans="11:11" ht="12" customHeight="1">
      <c r="K2362" s="15"/>
    </row>
    <row r="2363" spans="11:11" ht="12" customHeight="1">
      <c r="K2363" s="15"/>
    </row>
    <row r="2364" spans="11:11" ht="12" customHeight="1">
      <c r="K2364" s="15"/>
    </row>
    <row r="2365" spans="11:11" ht="12" customHeight="1">
      <c r="K2365" s="15"/>
    </row>
    <row r="2366" spans="11:11" ht="12" customHeight="1">
      <c r="K2366" s="15"/>
    </row>
    <row r="2367" spans="11:11" ht="12" customHeight="1">
      <c r="K2367" s="15"/>
    </row>
    <row r="2368" spans="11:11" ht="12" customHeight="1">
      <c r="K2368" s="15"/>
    </row>
    <row r="2369" spans="11:11" ht="12" customHeight="1">
      <c r="K2369" s="15"/>
    </row>
    <row r="2370" spans="11:11" ht="12" customHeight="1">
      <c r="K2370" s="15"/>
    </row>
    <row r="2371" spans="11:11" ht="12" customHeight="1">
      <c r="K2371" s="15"/>
    </row>
    <row r="2372" spans="11:11" ht="12" customHeight="1">
      <c r="K2372" s="15"/>
    </row>
    <row r="2373" spans="11:11" ht="12" customHeight="1">
      <c r="K2373" s="15"/>
    </row>
    <row r="2374" spans="11:11" ht="12" customHeight="1">
      <c r="K2374" s="15"/>
    </row>
    <row r="2375" spans="11:11" ht="12" customHeight="1">
      <c r="K2375" s="15"/>
    </row>
    <row r="2376" spans="11:11" ht="12" customHeight="1">
      <c r="K2376" s="15"/>
    </row>
    <row r="2377" spans="11:11" ht="12" customHeight="1">
      <c r="K2377" s="15"/>
    </row>
    <row r="2378" spans="11:11" ht="12" customHeight="1">
      <c r="K2378" s="15"/>
    </row>
    <row r="2379" spans="11:11" ht="12" customHeight="1">
      <c r="K2379" s="15"/>
    </row>
    <row r="2380" spans="11:11" ht="12" customHeight="1">
      <c r="K2380" s="15"/>
    </row>
    <row r="2381" spans="11:11" ht="12" customHeight="1">
      <c r="K2381" s="15"/>
    </row>
    <row r="2382" spans="11:11" ht="12" customHeight="1">
      <c r="K2382" s="15"/>
    </row>
    <row r="2383" spans="11:11" ht="12" customHeight="1">
      <c r="K2383" s="15"/>
    </row>
    <row r="2384" spans="11:11" ht="12" customHeight="1">
      <c r="K2384" s="15"/>
    </row>
    <row r="2385" spans="11:11" ht="12" customHeight="1">
      <c r="K2385" s="15"/>
    </row>
    <row r="2386" spans="11:11" ht="12" customHeight="1">
      <c r="K2386" s="15"/>
    </row>
    <row r="2387" spans="11:11" ht="12" customHeight="1">
      <c r="K2387" s="15"/>
    </row>
    <row r="2388" spans="11:11" ht="12" customHeight="1">
      <c r="K2388" s="15"/>
    </row>
    <row r="2389" spans="11:11" ht="12" customHeight="1">
      <c r="K2389" s="15"/>
    </row>
    <row r="2390" spans="11:11" ht="12" customHeight="1">
      <c r="K2390" s="15"/>
    </row>
    <row r="2391" spans="11:11" ht="12" customHeight="1">
      <c r="K2391" s="15"/>
    </row>
    <row r="2392" spans="11:11" ht="12" customHeight="1">
      <c r="K2392" s="15"/>
    </row>
    <row r="2393" spans="11:11" ht="12" customHeight="1">
      <c r="K2393" s="15"/>
    </row>
    <row r="2394" spans="11:11" ht="12" customHeight="1">
      <c r="K2394" s="15"/>
    </row>
    <row r="2395" spans="11:11" ht="12" customHeight="1">
      <c r="K2395" s="15"/>
    </row>
    <row r="2396" spans="11:11" ht="12" customHeight="1">
      <c r="K2396" s="15"/>
    </row>
    <row r="2397" spans="11:11" ht="12" customHeight="1">
      <c r="K2397" s="15"/>
    </row>
    <row r="2398" spans="11:11" ht="12" customHeight="1">
      <c r="K2398" s="15"/>
    </row>
    <row r="2399" spans="11:11" ht="12" customHeight="1">
      <c r="K2399" s="15"/>
    </row>
    <row r="2400" spans="11:11" ht="12" customHeight="1">
      <c r="K2400" s="15"/>
    </row>
    <row r="2401" spans="11:11" ht="12" customHeight="1">
      <c r="K2401" s="15"/>
    </row>
    <row r="2402" spans="11:11" ht="12" customHeight="1">
      <c r="K2402" s="15"/>
    </row>
    <row r="2403" spans="11:11" ht="12" customHeight="1">
      <c r="K2403" s="15"/>
    </row>
    <row r="2404" spans="11:11" ht="12" customHeight="1">
      <c r="K2404" s="15"/>
    </row>
    <row r="2405" spans="11:11" ht="12" customHeight="1">
      <c r="K2405" s="15"/>
    </row>
    <row r="2406" spans="11:11" ht="12" customHeight="1">
      <c r="K2406" s="15"/>
    </row>
    <row r="2407" spans="11:11" ht="12" customHeight="1">
      <c r="K2407" s="15"/>
    </row>
    <row r="2408" spans="11:11" ht="12" customHeight="1">
      <c r="K2408" s="15"/>
    </row>
    <row r="2409" spans="11:11" ht="12" customHeight="1">
      <c r="K2409" s="15"/>
    </row>
    <row r="2410" spans="11:11" ht="12" customHeight="1">
      <c r="K2410" s="15"/>
    </row>
    <row r="2411" spans="11:11" ht="12" customHeight="1">
      <c r="K2411" s="15"/>
    </row>
    <row r="2412" spans="11:11" ht="12" customHeight="1">
      <c r="K2412" s="15"/>
    </row>
    <row r="2413" spans="11:11" ht="12" customHeight="1">
      <c r="K2413" s="15"/>
    </row>
    <row r="2414" spans="11:11" ht="12" customHeight="1">
      <c r="K2414" s="15"/>
    </row>
    <row r="2415" spans="11:11" ht="12" customHeight="1">
      <c r="K2415" s="15"/>
    </row>
    <row r="2416" spans="11:11" ht="12" customHeight="1">
      <c r="K2416" s="15"/>
    </row>
    <row r="2417" spans="11:11" ht="12" customHeight="1">
      <c r="K2417" s="15"/>
    </row>
    <row r="2418" spans="11:11" ht="12" customHeight="1">
      <c r="K2418" s="15"/>
    </row>
    <row r="2419" spans="11:11" ht="12" customHeight="1">
      <c r="K2419" s="15"/>
    </row>
    <row r="2420" spans="11:11" ht="12" customHeight="1">
      <c r="K2420" s="15"/>
    </row>
    <row r="2421" spans="11:11" ht="12" customHeight="1">
      <c r="K2421" s="15"/>
    </row>
    <row r="2422" spans="11:11" ht="12" customHeight="1">
      <c r="K2422" s="15"/>
    </row>
    <row r="2423" spans="11:11" ht="12" customHeight="1">
      <c r="K2423" s="15"/>
    </row>
    <row r="2424" spans="11:11" ht="12" customHeight="1">
      <c r="K2424" s="15"/>
    </row>
    <row r="2425" spans="11:11" ht="12" customHeight="1">
      <c r="K2425" s="15"/>
    </row>
    <row r="2426" spans="11:11" ht="12" customHeight="1">
      <c r="K2426" s="15"/>
    </row>
    <row r="2427" spans="11:11" ht="12" customHeight="1">
      <c r="K2427" s="15"/>
    </row>
    <row r="2428" spans="11:11" ht="12" customHeight="1">
      <c r="K2428" s="15"/>
    </row>
    <row r="2429" spans="11:11" ht="12" customHeight="1">
      <c r="K2429" s="15"/>
    </row>
    <row r="2430" spans="11:11" ht="12" customHeight="1">
      <c r="K2430" s="15"/>
    </row>
    <row r="2431" spans="11:11" ht="12" customHeight="1">
      <c r="K2431" s="15"/>
    </row>
    <row r="2432" spans="11:11" ht="12" customHeight="1">
      <c r="K2432" s="15"/>
    </row>
    <row r="2433" spans="11:11" ht="12" customHeight="1">
      <c r="K2433" s="15"/>
    </row>
    <row r="2434" spans="11:11" ht="12" customHeight="1">
      <c r="K2434" s="15"/>
    </row>
    <row r="2435" spans="11:11" ht="12" customHeight="1">
      <c r="K2435" s="15"/>
    </row>
    <row r="2436" spans="11:11" ht="12" customHeight="1">
      <c r="K2436" s="15"/>
    </row>
    <row r="2437" spans="11:11" ht="12" customHeight="1">
      <c r="K2437" s="15"/>
    </row>
    <row r="2438" spans="11:11" ht="12" customHeight="1">
      <c r="K2438" s="15"/>
    </row>
    <row r="2439" spans="11:11" ht="12" customHeight="1">
      <c r="K2439" s="15"/>
    </row>
    <row r="2440" spans="11:11" ht="12" customHeight="1">
      <c r="K2440" s="15"/>
    </row>
    <row r="2441" spans="11:11" ht="12" customHeight="1">
      <c r="K2441" s="15"/>
    </row>
    <row r="2442" spans="11:11" ht="12" customHeight="1">
      <c r="K2442" s="15"/>
    </row>
    <row r="2443" spans="11:11" ht="12" customHeight="1">
      <c r="K2443" s="15"/>
    </row>
    <row r="2444" spans="11:11" ht="12" customHeight="1">
      <c r="K2444" s="15"/>
    </row>
    <row r="2445" spans="11:11" ht="12" customHeight="1">
      <c r="K2445" s="15"/>
    </row>
    <row r="2446" spans="11:11" ht="12" customHeight="1">
      <c r="K2446" s="15"/>
    </row>
    <row r="2447" spans="11:11" ht="12" customHeight="1">
      <c r="K2447" s="15"/>
    </row>
    <row r="2448" spans="11:11" ht="12" customHeight="1">
      <c r="K2448" s="15"/>
    </row>
    <row r="2449" spans="11:11" ht="12" customHeight="1">
      <c r="K2449" s="15"/>
    </row>
    <row r="2450" spans="11:11" ht="12" customHeight="1">
      <c r="K2450" s="15"/>
    </row>
    <row r="2451" spans="11:11" ht="12" customHeight="1">
      <c r="K2451" s="15"/>
    </row>
    <row r="2452" spans="11:11" ht="12" customHeight="1">
      <c r="K2452" s="15"/>
    </row>
    <row r="2453" spans="11:11" ht="12" customHeight="1">
      <c r="K2453" s="15"/>
    </row>
    <row r="2454" spans="11:11" ht="12" customHeight="1">
      <c r="K2454" s="15"/>
    </row>
    <row r="2455" spans="11:11" ht="12" customHeight="1">
      <c r="K2455" s="15"/>
    </row>
    <row r="2456" spans="11:11" ht="12" customHeight="1">
      <c r="K2456" s="15"/>
    </row>
    <row r="2457" spans="11:11" ht="12" customHeight="1">
      <c r="K2457" s="15"/>
    </row>
    <row r="2458" spans="11:11" ht="12" customHeight="1">
      <c r="K2458" s="15"/>
    </row>
    <row r="2459" spans="11:11" ht="12" customHeight="1">
      <c r="K2459" s="15"/>
    </row>
    <row r="2460" spans="11:11" ht="12" customHeight="1">
      <c r="K2460" s="15"/>
    </row>
    <row r="2461" spans="11:11" ht="12" customHeight="1">
      <c r="K2461" s="15"/>
    </row>
    <row r="2462" spans="11:11" ht="12" customHeight="1">
      <c r="K2462" s="15"/>
    </row>
    <row r="2463" spans="11:11" ht="12" customHeight="1">
      <c r="K2463" s="15"/>
    </row>
    <row r="2464" spans="11:11" ht="12" customHeight="1">
      <c r="K2464" s="15"/>
    </row>
    <row r="2465" spans="11:11" ht="12" customHeight="1">
      <c r="K2465" s="15"/>
    </row>
    <row r="2466" spans="11:11" ht="12" customHeight="1">
      <c r="K2466" s="15"/>
    </row>
    <row r="2467" spans="11:11" ht="12" customHeight="1">
      <c r="K2467" s="15"/>
    </row>
    <row r="2468" spans="11:11" ht="12" customHeight="1">
      <c r="K2468" s="15"/>
    </row>
    <row r="2469" spans="11:11" ht="12" customHeight="1">
      <c r="K2469" s="15"/>
    </row>
    <row r="2470" spans="11:11" ht="12" customHeight="1">
      <c r="K2470" s="15"/>
    </row>
    <row r="2471" spans="11:11" ht="12" customHeight="1">
      <c r="K2471" s="15"/>
    </row>
    <row r="2472" spans="11:11" ht="12" customHeight="1">
      <c r="K2472" s="15"/>
    </row>
    <row r="2473" spans="11:11" ht="12" customHeight="1">
      <c r="K2473" s="15"/>
    </row>
    <row r="2474" spans="11:11" ht="12" customHeight="1">
      <c r="K2474" s="15"/>
    </row>
    <row r="2475" spans="11:11" ht="12" customHeight="1">
      <c r="K2475" s="15"/>
    </row>
    <row r="2476" spans="11:11" ht="12" customHeight="1">
      <c r="K2476" s="15"/>
    </row>
    <row r="2477" spans="11:11" ht="12" customHeight="1">
      <c r="K2477" s="15"/>
    </row>
    <row r="2478" spans="11:11" ht="12" customHeight="1">
      <c r="K2478" s="15"/>
    </row>
    <row r="2479" spans="11:11" ht="12" customHeight="1">
      <c r="K2479" s="15"/>
    </row>
    <row r="2480" spans="11:11" ht="12" customHeight="1">
      <c r="K2480" s="15"/>
    </row>
    <row r="2481" spans="11:11" ht="12" customHeight="1">
      <c r="K2481" s="15"/>
    </row>
    <row r="2482" spans="11:11" ht="12" customHeight="1">
      <c r="K2482" s="15"/>
    </row>
    <row r="2483" spans="11:11" ht="12" customHeight="1">
      <c r="K2483" s="15"/>
    </row>
    <row r="2484" spans="11:11" ht="12" customHeight="1">
      <c r="K2484" s="15"/>
    </row>
    <row r="2485" spans="11:11" ht="12" customHeight="1">
      <c r="K2485" s="15"/>
    </row>
    <row r="2486" spans="11:11" ht="12" customHeight="1">
      <c r="K2486" s="15"/>
    </row>
    <row r="2487" spans="11:11" ht="12" customHeight="1">
      <c r="K2487" s="15"/>
    </row>
    <row r="2488" spans="11:11" ht="12" customHeight="1">
      <c r="K2488" s="15"/>
    </row>
    <row r="2489" spans="11:11" ht="12" customHeight="1">
      <c r="K2489" s="15"/>
    </row>
    <row r="2490" spans="11:11" ht="12" customHeight="1">
      <c r="K2490" s="15"/>
    </row>
    <row r="2491" spans="11:11" ht="12" customHeight="1">
      <c r="K2491" s="15"/>
    </row>
    <row r="2492" spans="11:11" ht="12" customHeight="1">
      <c r="K2492" s="15"/>
    </row>
    <row r="2493" spans="11:11" ht="12" customHeight="1">
      <c r="K2493" s="15"/>
    </row>
    <row r="2494" spans="11:11" ht="12" customHeight="1">
      <c r="K2494" s="15"/>
    </row>
    <row r="2495" spans="11:11" ht="12" customHeight="1">
      <c r="K2495" s="15"/>
    </row>
    <row r="2496" spans="11:11" ht="12" customHeight="1">
      <c r="K2496" s="15"/>
    </row>
    <row r="2497" spans="11:11" ht="12" customHeight="1">
      <c r="K2497" s="15"/>
    </row>
    <row r="2498" spans="11:11" ht="12" customHeight="1">
      <c r="K2498" s="15"/>
    </row>
    <row r="2499" spans="11:11" ht="12" customHeight="1">
      <c r="K2499" s="15"/>
    </row>
    <row r="2500" spans="11:11" ht="12" customHeight="1">
      <c r="K2500" s="15"/>
    </row>
    <row r="2501" spans="11:11" ht="12" customHeight="1">
      <c r="K2501" s="15"/>
    </row>
    <row r="2502" spans="11:11" ht="12" customHeight="1">
      <c r="K2502" s="15"/>
    </row>
    <row r="2503" spans="11:11" ht="12" customHeight="1">
      <c r="K2503" s="15"/>
    </row>
    <row r="2504" spans="11:11" ht="12" customHeight="1">
      <c r="K2504" s="15"/>
    </row>
    <row r="2505" spans="11:11" ht="12" customHeight="1">
      <c r="K2505" s="15"/>
    </row>
    <row r="2506" spans="11:11" ht="12" customHeight="1">
      <c r="K2506" s="15"/>
    </row>
    <row r="2507" spans="11:11" ht="12" customHeight="1">
      <c r="K2507" s="15"/>
    </row>
    <row r="2508" spans="11:11" ht="12" customHeight="1">
      <c r="K2508" s="15"/>
    </row>
    <row r="2509" spans="11:11" ht="12" customHeight="1">
      <c r="K2509" s="15"/>
    </row>
    <row r="2510" spans="11:11" ht="12" customHeight="1">
      <c r="K2510" s="15"/>
    </row>
    <row r="2511" spans="11:11" ht="12" customHeight="1">
      <c r="K2511" s="15"/>
    </row>
    <row r="2512" spans="11:11" ht="12" customHeight="1">
      <c r="K2512" s="15"/>
    </row>
    <row r="2513" spans="11:11" ht="12" customHeight="1">
      <c r="K2513" s="15"/>
    </row>
    <row r="2514" spans="11:11" ht="12" customHeight="1">
      <c r="K2514" s="15"/>
    </row>
    <row r="2515" spans="11:11" ht="12" customHeight="1">
      <c r="K2515" s="15"/>
    </row>
    <row r="2516" spans="11:11" ht="12" customHeight="1">
      <c r="K2516" s="15"/>
    </row>
    <row r="2517" spans="11:11" ht="12" customHeight="1">
      <c r="K2517" s="15"/>
    </row>
    <row r="2518" spans="11:11" ht="12" customHeight="1">
      <c r="K2518" s="15"/>
    </row>
    <row r="2519" spans="11:11" ht="12" customHeight="1">
      <c r="K2519" s="15"/>
    </row>
    <row r="2520" spans="11:11" ht="12" customHeight="1">
      <c r="K2520" s="15"/>
    </row>
    <row r="2521" spans="11:11" ht="12" customHeight="1">
      <c r="K2521" s="15"/>
    </row>
    <row r="2522" spans="11:11" ht="12" customHeight="1">
      <c r="K2522" s="15"/>
    </row>
    <row r="2523" spans="11:11" ht="12" customHeight="1">
      <c r="K2523" s="15"/>
    </row>
    <row r="2524" spans="11:11" ht="12" customHeight="1">
      <c r="K2524" s="15"/>
    </row>
    <row r="2525" spans="11:11" ht="12" customHeight="1">
      <c r="K2525" s="15"/>
    </row>
    <row r="2526" spans="11:11" ht="12" customHeight="1">
      <c r="K2526" s="15"/>
    </row>
    <row r="2527" spans="11:11" ht="12" customHeight="1">
      <c r="K2527" s="15"/>
    </row>
    <row r="2528" spans="11:11" ht="12" customHeight="1">
      <c r="K2528" s="15"/>
    </row>
    <row r="2529" spans="11:11" ht="12" customHeight="1">
      <c r="K2529" s="15"/>
    </row>
    <row r="2530" spans="11:11" ht="12" customHeight="1">
      <c r="K2530" s="15"/>
    </row>
    <row r="2531" spans="11:11" ht="12" customHeight="1">
      <c r="K2531" s="15"/>
    </row>
    <row r="2532" spans="11:11" ht="12" customHeight="1">
      <c r="K2532" s="15"/>
    </row>
    <row r="2533" spans="11:11" ht="12" customHeight="1">
      <c r="K2533" s="15"/>
    </row>
    <row r="2534" spans="11:11" ht="12" customHeight="1">
      <c r="K2534" s="15"/>
    </row>
    <row r="2535" spans="11:11" ht="12" customHeight="1">
      <c r="K2535" s="15"/>
    </row>
    <row r="2536" spans="11:11" ht="12" customHeight="1">
      <c r="K2536" s="15"/>
    </row>
    <row r="2537" spans="11:11" ht="12" customHeight="1">
      <c r="K2537" s="15"/>
    </row>
    <row r="2538" spans="11:11" ht="12" customHeight="1">
      <c r="K2538" s="15"/>
    </row>
    <row r="2539" spans="11:11" ht="12" customHeight="1">
      <c r="K2539" s="15"/>
    </row>
    <row r="2540" spans="11:11" ht="12" customHeight="1">
      <c r="K2540" s="15"/>
    </row>
    <row r="2541" spans="11:11" ht="12" customHeight="1">
      <c r="K2541" s="15"/>
    </row>
    <row r="2542" spans="11:11" ht="12" customHeight="1">
      <c r="K2542" s="15"/>
    </row>
    <row r="2543" spans="11:11" ht="12" customHeight="1">
      <c r="K2543" s="15"/>
    </row>
    <row r="2544" spans="11:11" ht="12" customHeight="1">
      <c r="K2544" s="15"/>
    </row>
    <row r="2545" spans="11:11" ht="12" customHeight="1">
      <c r="K2545" s="15"/>
    </row>
    <row r="2546" spans="11:11" ht="12" customHeight="1">
      <c r="K2546" s="15"/>
    </row>
    <row r="2547" spans="11:11" ht="12" customHeight="1">
      <c r="K2547" s="15"/>
    </row>
    <row r="2548" spans="11:11" ht="12" customHeight="1">
      <c r="K2548" s="15"/>
    </row>
    <row r="2549" spans="11:11" ht="12" customHeight="1">
      <c r="K2549" s="15"/>
    </row>
    <row r="2550" spans="11:11" ht="12" customHeight="1">
      <c r="K2550" s="15"/>
    </row>
    <row r="2551" spans="11:11" ht="12" customHeight="1">
      <c r="K2551" s="15"/>
    </row>
    <row r="2552" spans="11:11" ht="12" customHeight="1">
      <c r="K2552" s="15"/>
    </row>
    <row r="2553" spans="11:11" ht="12" customHeight="1">
      <c r="K2553" s="15"/>
    </row>
    <row r="2554" spans="11:11" ht="12" customHeight="1">
      <c r="K2554" s="15"/>
    </row>
    <row r="2555" spans="11:11" ht="12" customHeight="1">
      <c r="K2555" s="15"/>
    </row>
    <row r="2556" spans="11:11" ht="12" customHeight="1">
      <c r="K2556" s="15"/>
    </row>
    <row r="2557" spans="11:11" ht="12" customHeight="1">
      <c r="K2557" s="15"/>
    </row>
    <row r="2558" spans="11:11" ht="12" customHeight="1">
      <c r="K2558" s="15"/>
    </row>
    <row r="2559" spans="11:11" ht="12" customHeight="1">
      <c r="K2559" s="15"/>
    </row>
    <row r="2560" spans="11:11" ht="12" customHeight="1">
      <c r="K2560" s="15"/>
    </row>
    <row r="2561" spans="11:11" ht="12" customHeight="1">
      <c r="K2561" s="15"/>
    </row>
    <row r="2562" spans="11:11" ht="12" customHeight="1">
      <c r="K2562" s="15"/>
    </row>
    <row r="2563" spans="11:11" ht="12" customHeight="1">
      <c r="K2563" s="15"/>
    </row>
    <row r="2564" spans="11:11" ht="12" customHeight="1">
      <c r="K2564" s="15"/>
    </row>
    <row r="2565" spans="11:11" ht="12" customHeight="1">
      <c r="K2565" s="15"/>
    </row>
    <row r="2566" spans="11:11" ht="12" customHeight="1">
      <c r="K2566" s="15"/>
    </row>
    <row r="2567" spans="11:11" ht="12" customHeight="1">
      <c r="K2567" s="15"/>
    </row>
    <row r="2568" spans="11:11" ht="12" customHeight="1">
      <c r="K2568" s="15"/>
    </row>
    <row r="2569" spans="11:11" ht="12" customHeight="1">
      <c r="K2569" s="15"/>
    </row>
    <row r="2570" spans="11:11" ht="12" customHeight="1">
      <c r="K2570" s="15"/>
    </row>
    <row r="2571" spans="11:11" ht="12" customHeight="1">
      <c r="K2571" s="15"/>
    </row>
    <row r="2572" spans="11:11" ht="12" customHeight="1">
      <c r="K2572" s="15"/>
    </row>
    <row r="2573" spans="11:11" ht="12" customHeight="1">
      <c r="K2573" s="15"/>
    </row>
    <row r="2574" spans="11:11" ht="12" customHeight="1">
      <c r="K2574" s="15"/>
    </row>
    <row r="2575" spans="11:11" ht="12" customHeight="1">
      <c r="K2575" s="15"/>
    </row>
    <row r="2576" spans="11:11" ht="12" customHeight="1">
      <c r="K2576" s="15"/>
    </row>
    <row r="2577" spans="11:11" ht="12" customHeight="1">
      <c r="K2577" s="15"/>
    </row>
    <row r="2578" spans="11:11" ht="12" customHeight="1">
      <c r="K2578" s="15"/>
    </row>
    <row r="2579" spans="11:11" ht="12" customHeight="1">
      <c r="K2579" s="15"/>
    </row>
    <row r="2580" spans="11:11" ht="12" customHeight="1">
      <c r="K2580" s="15"/>
    </row>
    <row r="2581" spans="11:11" ht="12" customHeight="1">
      <c r="K2581" s="15"/>
    </row>
    <row r="2582" spans="11:11" ht="12" customHeight="1">
      <c r="K2582" s="15"/>
    </row>
    <row r="2583" spans="11:11" ht="12" customHeight="1">
      <c r="K2583" s="15"/>
    </row>
    <row r="2584" spans="11:11" ht="12" customHeight="1">
      <c r="K2584" s="15"/>
    </row>
    <row r="2585" spans="11:11" ht="12" customHeight="1">
      <c r="K2585" s="15"/>
    </row>
    <row r="2586" spans="11:11" ht="12" customHeight="1">
      <c r="K2586" s="15"/>
    </row>
    <row r="2587" spans="11:11" ht="12" customHeight="1">
      <c r="K2587" s="15"/>
    </row>
    <row r="2588" spans="11:11" ht="12" customHeight="1">
      <c r="K2588" s="15"/>
    </row>
    <row r="2589" spans="11:11" ht="12" customHeight="1">
      <c r="K2589" s="15"/>
    </row>
    <row r="2590" spans="11:11" ht="12" customHeight="1">
      <c r="K2590" s="15"/>
    </row>
    <row r="2591" spans="11:11" ht="12" customHeight="1">
      <c r="K2591" s="15"/>
    </row>
    <row r="2592" spans="11:11" ht="12" customHeight="1">
      <c r="K2592" s="15"/>
    </row>
    <row r="2593" spans="11:11" ht="12" customHeight="1">
      <c r="K2593" s="15"/>
    </row>
    <row r="2594" spans="11:11" ht="12" customHeight="1">
      <c r="K2594" s="15"/>
    </row>
    <row r="2595" spans="11:11" ht="12" customHeight="1">
      <c r="K2595" s="15"/>
    </row>
    <row r="2596" spans="11:11" ht="12" customHeight="1">
      <c r="K2596" s="15"/>
    </row>
    <row r="2597" spans="11:11" ht="12" customHeight="1">
      <c r="K2597" s="15"/>
    </row>
    <row r="2598" spans="11:11" ht="12" customHeight="1">
      <c r="K2598" s="15"/>
    </row>
    <row r="2599" spans="11:11" ht="12" customHeight="1">
      <c r="K2599" s="15"/>
    </row>
    <row r="2600" spans="11:11" ht="12" customHeight="1">
      <c r="K2600" s="15"/>
    </row>
    <row r="2601" spans="11:11" ht="12" customHeight="1">
      <c r="K2601" s="15"/>
    </row>
    <row r="2602" spans="11:11" ht="12" customHeight="1">
      <c r="K2602" s="15"/>
    </row>
    <row r="2603" spans="11:11" ht="12" customHeight="1">
      <c r="K2603" s="15"/>
    </row>
    <row r="2604" spans="11:11" ht="12" customHeight="1">
      <c r="K2604" s="15"/>
    </row>
    <row r="2605" spans="11:11" ht="12" customHeight="1">
      <c r="K2605" s="15"/>
    </row>
    <row r="2606" spans="11:11" ht="12" customHeight="1">
      <c r="K2606" s="15"/>
    </row>
    <row r="2607" spans="11:11" ht="12" customHeight="1">
      <c r="K2607" s="15"/>
    </row>
    <row r="2608" spans="11:11" ht="12" customHeight="1">
      <c r="K2608" s="15"/>
    </row>
    <row r="2609" spans="11:11" ht="12" customHeight="1">
      <c r="K2609" s="15"/>
    </row>
    <row r="2610" spans="11:11" ht="12" customHeight="1">
      <c r="K2610" s="15"/>
    </row>
    <row r="2611" spans="11:11" ht="12" customHeight="1">
      <c r="K2611" s="15"/>
    </row>
    <row r="2612" spans="11:11" ht="12" customHeight="1">
      <c r="K2612" s="15"/>
    </row>
    <row r="2613" spans="11:11" ht="12" customHeight="1">
      <c r="K2613" s="15"/>
    </row>
    <row r="2614" spans="11:11" ht="12" customHeight="1">
      <c r="K2614" s="15"/>
    </row>
    <row r="2615" spans="11:11" ht="12" customHeight="1">
      <c r="K2615" s="15"/>
    </row>
    <row r="2616" spans="11:11" ht="12" customHeight="1">
      <c r="K2616" s="15"/>
    </row>
    <row r="2617" spans="11:11" ht="12" customHeight="1">
      <c r="K2617" s="15"/>
    </row>
    <row r="2618" spans="11:11" ht="12" customHeight="1">
      <c r="K2618" s="15"/>
    </row>
    <row r="2619" spans="11:11" ht="12" customHeight="1">
      <c r="K2619" s="15"/>
    </row>
    <row r="2620" spans="11:11" ht="12" customHeight="1">
      <c r="K2620" s="15"/>
    </row>
    <row r="2621" spans="11:11" ht="12" customHeight="1">
      <c r="K2621" s="15"/>
    </row>
    <row r="2622" spans="11:11" ht="12" customHeight="1">
      <c r="K2622" s="15"/>
    </row>
    <row r="2623" spans="11:11" ht="12" customHeight="1">
      <c r="K2623" s="15"/>
    </row>
    <row r="2624" spans="11:11" ht="12" customHeight="1">
      <c r="K2624" s="15"/>
    </row>
    <row r="2625" spans="11:11" ht="12" customHeight="1">
      <c r="K2625" s="15"/>
    </row>
    <row r="2626" spans="11:11" ht="12" customHeight="1">
      <c r="K2626" s="15"/>
    </row>
    <row r="2627" spans="11:11" ht="12" customHeight="1">
      <c r="K2627" s="15"/>
    </row>
    <row r="2628" spans="11:11" ht="12" customHeight="1">
      <c r="K2628" s="15"/>
    </row>
    <row r="2629" spans="11:11" ht="12" customHeight="1">
      <c r="K2629" s="15"/>
    </row>
    <row r="2630" spans="11:11" ht="12" customHeight="1">
      <c r="K2630" s="15"/>
    </row>
    <row r="2631" spans="11:11" ht="12" customHeight="1">
      <c r="K2631" s="15"/>
    </row>
    <row r="2632" spans="11:11" ht="12" customHeight="1">
      <c r="K2632" s="15"/>
    </row>
    <row r="2633" spans="11:11" ht="12" customHeight="1">
      <c r="K2633" s="15"/>
    </row>
    <row r="2634" spans="11:11" ht="12" customHeight="1">
      <c r="K2634" s="15"/>
    </row>
    <row r="2635" spans="11:11" ht="12" customHeight="1">
      <c r="K2635" s="15"/>
    </row>
    <row r="2636" spans="11:11" ht="12" customHeight="1">
      <c r="K2636" s="15"/>
    </row>
    <row r="2637" spans="11:11" ht="12" customHeight="1">
      <c r="K2637" s="15"/>
    </row>
    <row r="2638" spans="11:11" ht="12" customHeight="1">
      <c r="K2638" s="15"/>
    </row>
    <row r="2639" spans="11:11" ht="12" customHeight="1">
      <c r="K2639" s="15"/>
    </row>
    <row r="2640" spans="11:11" ht="12" customHeight="1">
      <c r="K2640" s="15"/>
    </row>
    <row r="2641" spans="11:11" ht="12" customHeight="1">
      <c r="K2641" s="15"/>
    </row>
    <row r="2642" spans="11:11" ht="12" customHeight="1">
      <c r="K2642" s="15"/>
    </row>
    <row r="2643" spans="11:11" ht="12" customHeight="1">
      <c r="K2643" s="15"/>
    </row>
    <row r="2644" spans="11:11" ht="12" customHeight="1">
      <c r="K2644" s="15"/>
    </row>
    <row r="2645" spans="11:11" ht="12" customHeight="1">
      <c r="K2645" s="15"/>
    </row>
    <row r="2646" spans="11:11" ht="12" customHeight="1">
      <c r="K2646" s="15"/>
    </row>
    <row r="2647" spans="11:11" ht="12" customHeight="1">
      <c r="K2647" s="15"/>
    </row>
    <row r="2648" spans="11:11" ht="12" customHeight="1">
      <c r="K2648" s="15"/>
    </row>
    <row r="2649" spans="11:11" ht="12" customHeight="1">
      <c r="K2649" s="15"/>
    </row>
    <row r="2650" spans="11:11" ht="12" customHeight="1">
      <c r="K2650" s="15"/>
    </row>
    <row r="2651" spans="11:11" ht="12" customHeight="1">
      <c r="K2651" s="15"/>
    </row>
    <row r="2652" spans="11:11" ht="12" customHeight="1">
      <c r="K2652" s="15"/>
    </row>
    <row r="2653" spans="11:11" ht="12" customHeight="1">
      <c r="K2653" s="15"/>
    </row>
    <row r="2654" spans="11:11" ht="12" customHeight="1">
      <c r="K2654" s="15"/>
    </row>
    <row r="2655" spans="11:11" ht="12" customHeight="1">
      <c r="K2655" s="15"/>
    </row>
    <row r="2656" spans="11:11" ht="12" customHeight="1">
      <c r="K2656" s="15"/>
    </row>
    <row r="2657" spans="11:11" ht="12" customHeight="1">
      <c r="K2657" s="15"/>
    </row>
    <row r="2658" spans="11:11" ht="12" customHeight="1">
      <c r="K2658" s="15"/>
    </row>
    <row r="2659" spans="11:11" ht="12" customHeight="1">
      <c r="K2659" s="15"/>
    </row>
    <row r="2660" spans="11:11" ht="12" customHeight="1">
      <c r="K2660" s="15"/>
    </row>
    <row r="2661" spans="11:11" ht="12" customHeight="1">
      <c r="K2661" s="15"/>
    </row>
    <row r="2662" spans="11:11" ht="12" customHeight="1">
      <c r="K2662" s="15"/>
    </row>
    <row r="2663" spans="11:11" ht="12" customHeight="1">
      <c r="K2663" s="15"/>
    </row>
    <row r="2664" spans="11:11" ht="12" customHeight="1">
      <c r="K2664" s="15"/>
    </row>
    <row r="2665" spans="11:11" ht="12" customHeight="1">
      <c r="K2665" s="15"/>
    </row>
    <row r="2666" spans="11:11" ht="12" customHeight="1">
      <c r="K2666" s="15"/>
    </row>
    <row r="2667" spans="11:11" ht="12" customHeight="1">
      <c r="K2667" s="15"/>
    </row>
    <row r="2668" spans="11:11" ht="12" customHeight="1">
      <c r="K2668" s="15"/>
    </row>
    <row r="2669" spans="11:11" ht="12" customHeight="1">
      <c r="K2669" s="15"/>
    </row>
    <row r="2670" spans="11:11" ht="12" customHeight="1">
      <c r="K2670" s="15"/>
    </row>
    <row r="2671" spans="11:11" ht="12" customHeight="1">
      <c r="K2671" s="15"/>
    </row>
    <row r="2672" spans="11:11" ht="12" customHeight="1">
      <c r="K2672" s="15"/>
    </row>
    <row r="2673" spans="11:11" ht="12" customHeight="1">
      <c r="K2673" s="15"/>
    </row>
    <row r="2674" spans="11:11" ht="12" customHeight="1">
      <c r="K2674" s="15"/>
    </row>
    <row r="2675" spans="11:11" ht="12" customHeight="1">
      <c r="K2675" s="15"/>
    </row>
    <row r="2676" spans="11:11" ht="12" customHeight="1">
      <c r="K2676" s="15"/>
    </row>
    <row r="2677" spans="11:11" ht="12" customHeight="1">
      <c r="K2677" s="15"/>
    </row>
    <row r="2678" spans="11:11" ht="12" customHeight="1">
      <c r="K2678" s="15"/>
    </row>
    <row r="2679" spans="11:11" ht="12" customHeight="1">
      <c r="K2679" s="15"/>
    </row>
    <row r="2680" spans="11:11" ht="12" customHeight="1">
      <c r="K2680" s="15"/>
    </row>
    <row r="2681" spans="11:11" ht="12" customHeight="1">
      <c r="K2681" s="15"/>
    </row>
    <row r="2682" spans="11:11" ht="12" customHeight="1">
      <c r="K2682" s="15"/>
    </row>
    <row r="2683" spans="11:11" ht="12" customHeight="1">
      <c r="K2683" s="15"/>
    </row>
    <row r="2684" spans="11:11" ht="12" customHeight="1">
      <c r="K2684" s="15"/>
    </row>
    <row r="2685" spans="11:11" ht="12" customHeight="1">
      <c r="K2685" s="15"/>
    </row>
    <row r="2686" spans="11:11" ht="12" customHeight="1">
      <c r="K2686" s="15"/>
    </row>
    <row r="2687" spans="11:11" ht="12" customHeight="1">
      <c r="K2687" s="15"/>
    </row>
    <row r="2688" spans="11:11" ht="12" customHeight="1">
      <c r="K2688" s="15"/>
    </row>
    <row r="2689" spans="11:11" ht="12" customHeight="1">
      <c r="K2689" s="15"/>
    </row>
    <row r="2690" spans="11:11" ht="12" customHeight="1">
      <c r="K2690" s="15"/>
    </row>
    <row r="2691" spans="11:11" ht="12" customHeight="1">
      <c r="K2691" s="15"/>
    </row>
    <row r="2692" spans="11:11" ht="12" customHeight="1">
      <c r="K2692" s="15"/>
    </row>
    <row r="2693" spans="11:11" ht="12" customHeight="1">
      <c r="K2693" s="15"/>
    </row>
    <row r="2694" spans="11:11" ht="12" customHeight="1">
      <c r="K2694" s="15"/>
    </row>
    <row r="2695" spans="11:11" ht="12" customHeight="1">
      <c r="K2695" s="15"/>
    </row>
    <row r="2696" spans="11:11" ht="12" customHeight="1">
      <c r="K2696" s="15"/>
    </row>
    <row r="2697" spans="11:11" ht="12" customHeight="1">
      <c r="K2697" s="15"/>
    </row>
    <row r="2698" spans="11:11" ht="12" customHeight="1">
      <c r="K2698" s="15"/>
    </row>
    <row r="2699" spans="11:11" ht="12" customHeight="1">
      <c r="K2699" s="15"/>
    </row>
    <row r="2700" spans="11:11" ht="12" customHeight="1">
      <c r="K2700" s="15"/>
    </row>
    <row r="2701" spans="11:11" ht="12" customHeight="1">
      <c r="K2701" s="15"/>
    </row>
    <row r="2702" spans="11:11" ht="12" customHeight="1">
      <c r="K2702" s="15"/>
    </row>
    <row r="2703" spans="11:11" ht="12" customHeight="1">
      <c r="K2703" s="15"/>
    </row>
    <row r="2704" spans="11:11" ht="12" customHeight="1">
      <c r="K2704" s="15"/>
    </row>
    <row r="2705" spans="11:11" ht="12" customHeight="1">
      <c r="K2705" s="15"/>
    </row>
    <row r="2706" spans="11:11" ht="12" customHeight="1">
      <c r="K2706" s="15"/>
    </row>
    <row r="2707" spans="11:11" ht="12" customHeight="1">
      <c r="K2707" s="15"/>
    </row>
    <row r="2708" spans="11:11" ht="12" customHeight="1">
      <c r="K2708" s="15"/>
    </row>
    <row r="2709" spans="11:11" ht="12" customHeight="1">
      <c r="K2709" s="15"/>
    </row>
    <row r="2710" spans="11:11" ht="12" customHeight="1">
      <c r="K2710" s="15"/>
    </row>
    <row r="2711" spans="11:11" ht="12" customHeight="1">
      <c r="K2711" s="15"/>
    </row>
    <row r="2712" spans="11:11" ht="12" customHeight="1">
      <c r="K2712" s="15"/>
    </row>
    <row r="2713" spans="11:11" ht="12" customHeight="1">
      <c r="K2713" s="15"/>
    </row>
    <row r="2714" spans="11:11" ht="12" customHeight="1">
      <c r="K2714" s="15"/>
    </row>
    <row r="2715" spans="11:11" ht="12" customHeight="1">
      <c r="K2715" s="15"/>
    </row>
    <row r="2716" spans="11:11" ht="12" customHeight="1">
      <c r="K2716" s="15"/>
    </row>
    <row r="2717" spans="11:11" ht="12" customHeight="1">
      <c r="K2717" s="15"/>
    </row>
    <row r="2718" spans="11:11" ht="12" customHeight="1">
      <c r="K2718" s="15"/>
    </row>
    <row r="2719" spans="11:11" ht="12" customHeight="1">
      <c r="K2719" s="15"/>
    </row>
    <row r="2720" spans="11:11" ht="12" customHeight="1">
      <c r="K2720" s="15"/>
    </row>
    <row r="2721" spans="11:11" ht="12" customHeight="1">
      <c r="K2721" s="15"/>
    </row>
    <row r="2722" spans="11:11" ht="12" customHeight="1">
      <c r="K2722" s="15"/>
    </row>
    <row r="2723" spans="11:11" ht="12" customHeight="1">
      <c r="K2723" s="15"/>
    </row>
    <row r="2724" spans="11:11" ht="12" customHeight="1">
      <c r="K2724" s="15"/>
    </row>
    <row r="2725" spans="11:11" ht="12" customHeight="1">
      <c r="K2725" s="15"/>
    </row>
    <row r="2726" spans="11:11" ht="12" customHeight="1">
      <c r="K2726" s="15"/>
    </row>
    <row r="2727" spans="11:11" ht="12" customHeight="1">
      <c r="K2727" s="15"/>
    </row>
    <row r="2728" spans="11:11" ht="12" customHeight="1">
      <c r="K2728" s="15"/>
    </row>
    <row r="2729" spans="11:11" ht="12" customHeight="1">
      <c r="K2729" s="15"/>
    </row>
    <row r="2730" spans="11:11" ht="12" customHeight="1">
      <c r="K2730" s="15"/>
    </row>
    <row r="2731" spans="11:11" ht="12" customHeight="1">
      <c r="K2731" s="15"/>
    </row>
    <row r="2732" spans="11:11" ht="12" customHeight="1">
      <c r="K2732" s="15"/>
    </row>
    <row r="2733" spans="11:11" ht="12" customHeight="1">
      <c r="K2733" s="15"/>
    </row>
    <row r="2734" spans="11:11" ht="12" customHeight="1">
      <c r="K2734" s="15"/>
    </row>
    <row r="2735" spans="11:11" ht="12" customHeight="1">
      <c r="K2735" s="15"/>
    </row>
    <row r="2736" spans="11:11" ht="12" customHeight="1">
      <c r="K2736" s="15"/>
    </row>
    <row r="2737" spans="11:11" ht="12" customHeight="1">
      <c r="K2737" s="15"/>
    </row>
    <row r="2738" spans="11:11" ht="12" customHeight="1">
      <c r="K2738" s="15"/>
    </row>
    <row r="2739" spans="11:11" ht="12" customHeight="1">
      <c r="K2739" s="15"/>
    </row>
    <row r="2740" spans="11:11" ht="12" customHeight="1">
      <c r="K2740" s="15"/>
    </row>
    <row r="2741" spans="11:11" ht="12" customHeight="1">
      <c r="K2741" s="15"/>
    </row>
    <row r="2742" spans="11:11" ht="12" customHeight="1">
      <c r="K2742" s="15"/>
    </row>
    <row r="2743" spans="11:11" ht="12" customHeight="1">
      <c r="K2743" s="15"/>
    </row>
    <row r="2744" spans="11:11" ht="12" customHeight="1">
      <c r="K2744" s="15"/>
    </row>
    <row r="2745" spans="11:11" ht="12" customHeight="1">
      <c r="K2745" s="15"/>
    </row>
    <row r="2746" spans="11:11" ht="12" customHeight="1">
      <c r="K2746" s="15"/>
    </row>
    <row r="2747" spans="11:11" ht="12" customHeight="1">
      <c r="K2747" s="15"/>
    </row>
    <row r="2748" spans="11:11" ht="12" customHeight="1">
      <c r="K2748" s="15"/>
    </row>
    <row r="2749" spans="11:11" ht="12" customHeight="1">
      <c r="K2749" s="15"/>
    </row>
    <row r="2750" spans="11:11" ht="12" customHeight="1">
      <c r="K2750" s="15"/>
    </row>
    <row r="2751" spans="11:11" ht="12" customHeight="1">
      <c r="K2751" s="15"/>
    </row>
    <row r="2752" spans="11:11" ht="12" customHeight="1">
      <c r="K2752" s="15"/>
    </row>
    <row r="2753" spans="11:11" ht="12" customHeight="1">
      <c r="K2753" s="15"/>
    </row>
    <row r="2754" spans="11:11" ht="12" customHeight="1">
      <c r="K2754" s="15"/>
    </row>
    <row r="2755" spans="11:11" ht="12" customHeight="1">
      <c r="K2755" s="15"/>
    </row>
    <row r="2756" spans="11:11" ht="12" customHeight="1">
      <c r="K2756" s="15"/>
    </row>
    <row r="2757" spans="11:11" ht="12" customHeight="1">
      <c r="K2757" s="15"/>
    </row>
    <row r="2758" spans="11:11" ht="12" customHeight="1">
      <c r="K2758" s="15"/>
    </row>
    <row r="2759" spans="11:11" ht="12" customHeight="1">
      <c r="K2759" s="15"/>
    </row>
    <row r="2760" spans="11:11" ht="12" customHeight="1">
      <c r="K2760" s="15"/>
    </row>
    <row r="2761" spans="11:11" ht="12" customHeight="1">
      <c r="K2761" s="15"/>
    </row>
    <row r="2762" spans="11:11" ht="12" customHeight="1">
      <c r="K2762" s="15"/>
    </row>
    <row r="2763" spans="11:11" ht="12" customHeight="1">
      <c r="K2763" s="15"/>
    </row>
    <row r="2764" spans="11:11" ht="12" customHeight="1">
      <c r="K2764" s="15"/>
    </row>
    <row r="2765" spans="11:11" ht="12" customHeight="1">
      <c r="K2765" s="15"/>
    </row>
    <row r="2766" spans="11:11" ht="12" customHeight="1">
      <c r="K2766" s="15"/>
    </row>
    <row r="2767" spans="11:11" ht="12" customHeight="1">
      <c r="K2767" s="15"/>
    </row>
    <row r="2768" spans="11:11" ht="12" customHeight="1">
      <c r="K2768" s="15"/>
    </row>
    <row r="2769" spans="11:11" ht="12" customHeight="1">
      <c r="K2769" s="15"/>
    </row>
    <row r="2770" spans="11:11" ht="12" customHeight="1">
      <c r="K2770" s="15"/>
    </row>
    <row r="2771" spans="11:11" ht="12" customHeight="1">
      <c r="K2771" s="15"/>
    </row>
    <row r="2772" spans="11:11" ht="12" customHeight="1">
      <c r="K2772" s="15"/>
    </row>
    <row r="2773" spans="11:11" ht="12" customHeight="1">
      <c r="K2773" s="15"/>
    </row>
    <row r="2774" spans="11:11" ht="12" customHeight="1">
      <c r="K2774" s="15"/>
    </row>
    <row r="2775" spans="11:11" ht="12" customHeight="1">
      <c r="K2775" s="15"/>
    </row>
    <row r="2776" spans="11:11" ht="12" customHeight="1">
      <c r="K2776" s="15"/>
    </row>
    <row r="2777" spans="11:11" ht="12" customHeight="1">
      <c r="K2777" s="15"/>
    </row>
    <row r="2778" spans="11:11" ht="12" customHeight="1">
      <c r="K2778" s="15"/>
    </row>
    <row r="2779" spans="11:11" ht="12" customHeight="1">
      <c r="K2779" s="15"/>
    </row>
    <row r="2780" spans="11:11" ht="12" customHeight="1">
      <c r="K2780" s="15"/>
    </row>
    <row r="2781" spans="11:11" ht="12" customHeight="1">
      <c r="K2781" s="15"/>
    </row>
    <row r="2782" spans="11:11" ht="12" customHeight="1">
      <c r="K2782" s="15"/>
    </row>
    <row r="2783" spans="11:11" ht="12" customHeight="1">
      <c r="K2783" s="15"/>
    </row>
    <row r="2784" spans="11:11" ht="12" customHeight="1">
      <c r="K2784" s="15"/>
    </row>
    <row r="2785" spans="11:11" ht="12" customHeight="1">
      <c r="K2785" s="15"/>
    </row>
    <row r="2786" spans="11:11" ht="12" customHeight="1">
      <c r="K2786" s="15"/>
    </row>
    <row r="2787" spans="11:11" ht="12" customHeight="1">
      <c r="K2787" s="15"/>
    </row>
    <row r="2788" spans="11:11" ht="12" customHeight="1">
      <c r="K2788" s="15"/>
    </row>
    <row r="2789" spans="11:11" ht="12" customHeight="1">
      <c r="K2789" s="15"/>
    </row>
    <row r="2790" spans="11:11" ht="12" customHeight="1">
      <c r="K2790" s="15"/>
    </row>
    <row r="2791" spans="11:11" ht="12" customHeight="1">
      <c r="K2791" s="15"/>
    </row>
    <row r="2792" spans="11:11" ht="12" customHeight="1">
      <c r="K2792" s="15"/>
    </row>
    <row r="2793" spans="11:11" ht="12" customHeight="1">
      <c r="K2793" s="15"/>
    </row>
    <row r="2794" spans="11:11" ht="12" customHeight="1">
      <c r="K2794" s="15"/>
    </row>
    <row r="2795" spans="11:11" ht="12" customHeight="1">
      <c r="K2795" s="15"/>
    </row>
    <row r="2796" spans="11:11" ht="12" customHeight="1">
      <c r="K2796" s="15"/>
    </row>
    <row r="2797" spans="11:11" ht="12" customHeight="1">
      <c r="K2797" s="15"/>
    </row>
    <row r="2798" spans="11:11" ht="12" customHeight="1">
      <c r="K2798" s="15"/>
    </row>
    <row r="2799" spans="11:11" ht="12" customHeight="1">
      <c r="K2799" s="15"/>
    </row>
    <row r="2800" spans="11:11" ht="12" customHeight="1">
      <c r="K2800" s="15"/>
    </row>
    <row r="2801" spans="11:11" ht="12" customHeight="1">
      <c r="K2801" s="15"/>
    </row>
    <row r="2802" spans="11:11" ht="12" customHeight="1">
      <c r="K2802" s="15"/>
    </row>
    <row r="2803" spans="11:11" ht="12" customHeight="1">
      <c r="K2803" s="15"/>
    </row>
    <row r="2804" spans="11:11" ht="12" customHeight="1">
      <c r="K2804" s="15"/>
    </row>
    <row r="2805" spans="11:11" ht="12" customHeight="1">
      <c r="K2805" s="15"/>
    </row>
    <row r="2806" spans="11:11" ht="12" customHeight="1">
      <c r="K2806" s="15"/>
    </row>
    <row r="2807" spans="11:11" ht="12" customHeight="1">
      <c r="K2807" s="15"/>
    </row>
    <row r="2808" spans="11:11" ht="12" customHeight="1">
      <c r="K2808" s="15"/>
    </row>
    <row r="2809" spans="11:11" ht="12" customHeight="1">
      <c r="K2809" s="15"/>
    </row>
    <row r="2810" spans="11:11" ht="12" customHeight="1">
      <c r="K2810" s="15"/>
    </row>
    <row r="2811" spans="11:11" ht="12" customHeight="1">
      <c r="K2811" s="15"/>
    </row>
    <row r="2812" spans="11:11" ht="12" customHeight="1">
      <c r="K2812" s="15"/>
    </row>
    <row r="2813" spans="11:11" ht="12" customHeight="1">
      <c r="K2813" s="15"/>
    </row>
    <row r="2814" spans="11:11" ht="12" customHeight="1">
      <c r="K2814" s="15"/>
    </row>
    <row r="2815" spans="11:11" ht="12" customHeight="1">
      <c r="K2815" s="15"/>
    </row>
    <row r="2816" spans="11:11" ht="12" customHeight="1">
      <c r="K2816" s="15"/>
    </row>
    <row r="2817" spans="11:11" ht="12" customHeight="1">
      <c r="K2817" s="15"/>
    </row>
    <row r="2818" spans="11:11" ht="12" customHeight="1">
      <c r="K2818" s="15"/>
    </row>
    <row r="2819" spans="11:11" ht="12" customHeight="1">
      <c r="K2819" s="15"/>
    </row>
    <row r="2820" spans="11:11" ht="12" customHeight="1">
      <c r="K2820" s="15"/>
    </row>
    <row r="2821" spans="11:11" ht="12" customHeight="1">
      <c r="K2821" s="15"/>
    </row>
    <row r="2822" spans="11:11" ht="12" customHeight="1">
      <c r="K2822" s="15"/>
    </row>
    <row r="2823" spans="11:11" ht="12" customHeight="1">
      <c r="K2823" s="15"/>
    </row>
    <row r="2824" spans="11:11" ht="12" customHeight="1">
      <c r="K2824" s="15"/>
    </row>
    <row r="2825" spans="11:11" ht="12" customHeight="1">
      <c r="K2825" s="15"/>
    </row>
    <row r="2826" spans="11:11" ht="12" customHeight="1">
      <c r="K2826" s="15"/>
    </row>
    <row r="2827" spans="11:11" ht="12" customHeight="1">
      <c r="K2827" s="15"/>
    </row>
    <row r="2828" spans="11:11" ht="12" customHeight="1">
      <c r="K2828" s="15"/>
    </row>
    <row r="2829" spans="11:11" ht="12" customHeight="1">
      <c r="K2829" s="15"/>
    </row>
    <row r="2830" spans="11:11" ht="12" customHeight="1">
      <c r="K2830" s="15"/>
    </row>
    <row r="2831" spans="11:11" ht="12" customHeight="1">
      <c r="K2831" s="15"/>
    </row>
    <row r="2832" spans="11:11" ht="12" customHeight="1">
      <c r="K2832" s="15"/>
    </row>
    <row r="2833" spans="11:11" ht="12" customHeight="1">
      <c r="K2833" s="15"/>
    </row>
    <row r="2834" spans="11:11" ht="12" customHeight="1">
      <c r="K2834" s="15"/>
    </row>
    <row r="2835" spans="11:11" ht="12" customHeight="1">
      <c r="K2835" s="15"/>
    </row>
    <row r="2836" spans="11:11" ht="12" customHeight="1">
      <c r="K2836" s="15"/>
    </row>
    <row r="2837" spans="11:11" ht="12" customHeight="1">
      <c r="K2837" s="15"/>
    </row>
    <row r="2838" spans="11:11" ht="12" customHeight="1">
      <c r="K2838" s="15"/>
    </row>
    <row r="2839" spans="11:11" ht="12" customHeight="1">
      <c r="K2839" s="15"/>
    </row>
    <row r="2840" spans="11:11" ht="12" customHeight="1">
      <c r="K2840" s="15"/>
    </row>
    <row r="2841" spans="11:11" ht="12" customHeight="1">
      <c r="K2841" s="15"/>
    </row>
    <row r="2842" spans="11:11" ht="12" customHeight="1">
      <c r="K2842" s="15"/>
    </row>
    <row r="2843" spans="11:11" ht="12" customHeight="1">
      <c r="K2843" s="15"/>
    </row>
    <row r="2844" spans="11:11" ht="12" customHeight="1">
      <c r="K2844" s="15"/>
    </row>
    <row r="2845" spans="11:11" ht="12" customHeight="1">
      <c r="K2845" s="15"/>
    </row>
    <row r="2846" spans="11:11" ht="12" customHeight="1">
      <c r="K2846" s="15"/>
    </row>
    <row r="2847" spans="11:11" ht="12" customHeight="1">
      <c r="K2847" s="15"/>
    </row>
    <row r="2848" spans="11:11" ht="12" customHeight="1">
      <c r="K2848" s="15"/>
    </row>
    <row r="2849" spans="11:11" ht="12" customHeight="1">
      <c r="K2849" s="15"/>
    </row>
    <row r="2850" spans="11:11" ht="12" customHeight="1">
      <c r="K2850" s="15"/>
    </row>
    <row r="2851" spans="11:11" ht="12" customHeight="1">
      <c r="K2851" s="15"/>
    </row>
    <row r="2852" spans="11:11" ht="12" customHeight="1">
      <c r="K2852" s="15"/>
    </row>
    <row r="2853" spans="11:11" ht="12" customHeight="1">
      <c r="K2853" s="15"/>
    </row>
    <row r="2854" spans="11:11" ht="12" customHeight="1">
      <c r="K2854" s="15"/>
    </row>
    <row r="2855" spans="11:11" ht="12" customHeight="1">
      <c r="K2855" s="15"/>
    </row>
    <row r="2856" spans="11:11" ht="12" customHeight="1">
      <c r="K2856" s="15"/>
    </row>
    <row r="2857" spans="11:11" ht="12" customHeight="1">
      <c r="K2857" s="15"/>
    </row>
    <row r="2858" spans="11:11" ht="12" customHeight="1">
      <c r="K2858" s="15"/>
    </row>
    <row r="2859" spans="11:11" ht="12" customHeight="1">
      <c r="K2859" s="15"/>
    </row>
    <row r="2860" spans="11:11" ht="12" customHeight="1">
      <c r="K2860" s="15"/>
    </row>
    <row r="2861" spans="11:11" ht="12" customHeight="1">
      <c r="K2861" s="15"/>
    </row>
    <row r="2862" spans="11:11" ht="12" customHeight="1">
      <c r="K2862" s="15"/>
    </row>
    <row r="2863" spans="11:11" ht="12" customHeight="1">
      <c r="K2863" s="15"/>
    </row>
    <row r="2864" spans="11:11" ht="12" customHeight="1">
      <c r="K2864" s="15"/>
    </row>
    <row r="2865" spans="11:11" ht="12" customHeight="1">
      <c r="K2865" s="15"/>
    </row>
    <row r="2866" spans="11:11" ht="12" customHeight="1">
      <c r="K2866" s="15"/>
    </row>
    <row r="2867" spans="11:11" ht="12" customHeight="1">
      <c r="K2867" s="15"/>
    </row>
    <row r="2868" spans="11:11" ht="12" customHeight="1">
      <c r="K2868" s="15"/>
    </row>
    <row r="2869" spans="11:11" ht="12" customHeight="1">
      <c r="K2869" s="15"/>
    </row>
    <row r="2870" spans="11:11" ht="12" customHeight="1">
      <c r="K2870" s="15"/>
    </row>
    <row r="2871" spans="11:11" ht="12" customHeight="1">
      <c r="K2871" s="15"/>
    </row>
    <row r="2872" spans="11:11" ht="12" customHeight="1">
      <c r="K2872" s="15"/>
    </row>
    <row r="2873" spans="11:11" ht="12" customHeight="1">
      <c r="K2873" s="15"/>
    </row>
    <row r="2874" spans="11:11" ht="12" customHeight="1">
      <c r="K2874" s="15"/>
    </row>
    <row r="2875" spans="11:11" ht="12" customHeight="1">
      <c r="K2875" s="15"/>
    </row>
    <row r="2876" spans="11:11" ht="12" customHeight="1">
      <c r="K2876" s="15"/>
    </row>
    <row r="2877" spans="11:11" ht="12" customHeight="1">
      <c r="K2877" s="15"/>
    </row>
    <row r="2878" spans="11:11" ht="12" customHeight="1">
      <c r="K2878" s="15"/>
    </row>
    <row r="2879" spans="11:11" ht="12" customHeight="1">
      <c r="K2879" s="15"/>
    </row>
    <row r="2880" spans="11:11" ht="12" customHeight="1">
      <c r="K2880" s="15"/>
    </row>
    <row r="2881" spans="11:11" ht="12" customHeight="1">
      <c r="K2881" s="15"/>
    </row>
    <row r="2882" spans="11:11" ht="12" customHeight="1">
      <c r="K2882" s="15"/>
    </row>
    <row r="2883" spans="11:11" ht="12" customHeight="1">
      <c r="K2883" s="15"/>
    </row>
    <row r="2884" spans="11:11" ht="12" customHeight="1">
      <c r="K2884" s="15"/>
    </row>
    <row r="2885" spans="11:11" ht="12" customHeight="1">
      <c r="K2885" s="15"/>
    </row>
    <row r="2886" spans="11:11" ht="12" customHeight="1">
      <c r="K2886" s="15"/>
    </row>
    <row r="2887" spans="11:11" ht="12" customHeight="1">
      <c r="K2887" s="15"/>
    </row>
    <row r="2888" spans="11:11" ht="12" customHeight="1">
      <c r="K2888" s="15"/>
    </row>
    <row r="2889" spans="11:11" ht="12" customHeight="1">
      <c r="K2889" s="15"/>
    </row>
    <row r="2890" spans="11:11" ht="12" customHeight="1">
      <c r="K2890" s="15"/>
    </row>
    <row r="2891" spans="11:11" ht="12" customHeight="1">
      <c r="K2891" s="15"/>
    </row>
    <row r="2892" spans="11:11" ht="12" customHeight="1">
      <c r="K2892" s="15"/>
    </row>
    <row r="2893" spans="11:11" ht="12" customHeight="1">
      <c r="K2893" s="15"/>
    </row>
    <row r="2894" spans="11:11" ht="12" customHeight="1">
      <c r="K2894" s="15"/>
    </row>
    <row r="2895" spans="11:11" ht="12" customHeight="1">
      <c r="K2895" s="15"/>
    </row>
    <row r="2896" spans="11:11" ht="12" customHeight="1">
      <c r="K2896" s="15"/>
    </row>
    <row r="2897" spans="11:11" ht="12" customHeight="1">
      <c r="K2897" s="15"/>
    </row>
    <row r="2898" spans="11:11" ht="12" customHeight="1">
      <c r="K2898" s="15"/>
    </row>
    <row r="2899" spans="11:11" ht="12" customHeight="1">
      <c r="K2899" s="15"/>
    </row>
    <row r="2900" spans="11:11" ht="12" customHeight="1">
      <c r="K2900" s="15"/>
    </row>
    <row r="2901" spans="11:11" ht="12" customHeight="1">
      <c r="K2901" s="15"/>
    </row>
    <row r="2902" spans="11:11" ht="12" customHeight="1">
      <c r="K2902" s="15"/>
    </row>
    <row r="2903" spans="11:11" ht="12" customHeight="1">
      <c r="K2903" s="15"/>
    </row>
    <row r="2904" spans="11:11" ht="12" customHeight="1">
      <c r="K2904" s="15"/>
    </row>
    <row r="2905" spans="11:11" ht="12" customHeight="1">
      <c r="K2905" s="15"/>
    </row>
    <row r="2906" spans="11:11" ht="12" customHeight="1">
      <c r="K2906" s="15"/>
    </row>
    <row r="2907" spans="11:11" ht="12" customHeight="1">
      <c r="K2907" s="15"/>
    </row>
    <row r="2908" spans="11:11" ht="12" customHeight="1">
      <c r="K2908" s="15"/>
    </row>
    <row r="2909" spans="11:11" ht="12" customHeight="1">
      <c r="K2909" s="15"/>
    </row>
    <row r="2910" spans="11:11" ht="12" customHeight="1">
      <c r="K2910" s="15"/>
    </row>
    <row r="2911" spans="11:11" ht="12" customHeight="1">
      <c r="K2911" s="15"/>
    </row>
    <row r="2912" spans="11:11" ht="12" customHeight="1">
      <c r="K2912" s="15"/>
    </row>
    <row r="2913" spans="11:11" ht="12" customHeight="1">
      <c r="K2913" s="15"/>
    </row>
    <row r="2914" spans="11:11" ht="12" customHeight="1">
      <c r="K2914" s="15"/>
    </row>
    <row r="2915" spans="11:11" ht="12" customHeight="1">
      <c r="K2915" s="15"/>
    </row>
    <row r="2916" spans="11:11" ht="12" customHeight="1">
      <c r="K2916" s="15"/>
    </row>
    <row r="2917" spans="11:11" ht="12" customHeight="1">
      <c r="K2917" s="15"/>
    </row>
    <row r="2918" spans="11:11" ht="12" customHeight="1">
      <c r="K2918" s="15"/>
    </row>
    <row r="2919" spans="11:11" ht="12" customHeight="1">
      <c r="K2919" s="15"/>
    </row>
    <row r="2920" spans="11:11" ht="12" customHeight="1">
      <c r="K2920" s="15"/>
    </row>
    <row r="2921" spans="11:11" ht="12" customHeight="1">
      <c r="K2921" s="15"/>
    </row>
    <row r="2922" spans="11:11" ht="12" customHeight="1">
      <c r="K2922" s="15"/>
    </row>
    <row r="2923" spans="11:11" ht="12" customHeight="1">
      <c r="K2923" s="15"/>
    </row>
    <row r="2924" spans="11:11" ht="12" customHeight="1">
      <c r="K2924" s="15"/>
    </row>
    <row r="2925" spans="11:11" ht="12" customHeight="1">
      <c r="K2925" s="15"/>
    </row>
    <row r="2926" spans="11:11" ht="12" customHeight="1">
      <c r="K2926" s="15"/>
    </row>
    <row r="2927" spans="11:11" ht="12" customHeight="1">
      <c r="K2927" s="15"/>
    </row>
    <row r="2928" spans="11:11" ht="12" customHeight="1">
      <c r="K2928" s="15"/>
    </row>
    <row r="2929" spans="11:11" ht="12" customHeight="1">
      <c r="K2929" s="15"/>
    </row>
    <row r="2930" spans="11:11" ht="12" customHeight="1">
      <c r="K2930" s="15"/>
    </row>
    <row r="2931" spans="11:11" ht="12" customHeight="1">
      <c r="K2931" s="15"/>
    </row>
    <row r="2932" spans="11:11" ht="12" customHeight="1">
      <c r="K2932" s="15"/>
    </row>
    <row r="2933" spans="11:11" ht="12" customHeight="1">
      <c r="K2933" s="15"/>
    </row>
    <row r="2934" spans="11:11" ht="12" customHeight="1">
      <c r="K2934" s="15"/>
    </row>
    <row r="2935" spans="11:11" ht="12" customHeight="1">
      <c r="K2935" s="15"/>
    </row>
    <row r="2936" spans="11:11" ht="12" customHeight="1">
      <c r="K2936" s="15"/>
    </row>
    <row r="2937" spans="11:11" ht="12" customHeight="1">
      <c r="K2937" s="15"/>
    </row>
    <row r="2938" spans="11:11" ht="12" customHeight="1">
      <c r="K2938" s="15"/>
    </row>
    <row r="2939" spans="11:11" ht="12" customHeight="1">
      <c r="K2939" s="15"/>
    </row>
    <row r="2940" spans="11:11" ht="12" customHeight="1">
      <c r="K2940" s="15"/>
    </row>
    <row r="2941" spans="11:11" ht="12" customHeight="1">
      <c r="K2941" s="15"/>
    </row>
    <row r="2942" spans="11:11" ht="12" customHeight="1">
      <c r="K2942" s="15"/>
    </row>
    <row r="2943" spans="11:11" ht="12" customHeight="1">
      <c r="K2943" s="15"/>
    </row>
    <row r="2944" spans="11:11" ht="12" customHeight="1">
      <c r="K2944" s="15"/>
    </row>
    <row r="2945" spans="11:11" ht="12" customHeight="1">
      <c r="K2945" s="15"/>
    </row>
    <row r="2946" spans="11:11" ht="12" customHeight="1">
      <c r="K2946" s="15"/>
    </row>
    <row r="2947" spans="11:11" ht="12" customHeight="1">
      <c r="K2947" s="15"/>
    </row>
    <row r="2948" spans="11:11" ht="12" customHeight="1">
      <c r="K2948" s="15"/>
    </row>
    <row r="2949" spans="11:11" ht="12" customHeight="1">
      <c r="K2949" s="15"/>
    </row>
    <row r="2950" spans="11:11" ht="12" customHeight="1">
      <c r="K2950" s="15"/>
    </row>
    <row r="2951" spans="11:11" ht="12" customHeight="1">
      <c r="K2951" s="15"/>
    </row>
    <row r="2952" spans="11:11" ht="12" customHeight="1">
      <c r="K2952" s="15"/>
    </row>
    <row r="2953" spans="11:11" ht="12" customHeight="1">
      <c r="K2953" s="15"/>
    </row>
    <row r="2954" spans="11:11" ht="12" customHeight="1">
      <c r="K2954" s="15"/>
    </row>
    <row r="2955" spans="11:11" ht="12" customHeight="1">
      <c r="K2955" s="15"/>
    </row>
    <row r="2956" spans="11:11" ht="12" customHeight="1">
      <c r="K2956" s="15"/>
    </row>
    <row r="2957" spans="11:11" ht="12" customHeight="1">
      <c r="K2957" s="15"/>
    </row>
    <row r="2958" spans="11:11" ht="12" customHeight="1">
      <c r="K2958" s="15"/>
    </row>
    <row r="2959" spans="11:11" ht="12" customHeight="1">
      <c r="K2959" s="15"/>
    </row>
    <row r="2960" spans="11:11" ht="12" customHeight="1">
      <c r="K2960" s="15"/>
    </row>
    <row r="2961" spans="11:11" ht="12" customHeight="1">
      <c r="K2961" s="15"/>
    </row>
    <row r="2962" spans="11:11" ht="12" customHeight="1">
      <c r="K2962" s="15"/>
    </row>
    <row r="2963" spans="11:11" ht="12" customHeight="1">
      <c r="K2963" s="15"/>
    </row>
    <row r="2964" spans="11:11" ht="12" customHeight="1">
      <c r="K2964" s="15"/>
    </row>
    <row r="2965" spans="11:11" ht="12" customHeight="1">
      <c r="K2965" s="15"/>
    </row>
    <row r="2966" spans="11:11" ht="12" customHeight="1">
      <c r="K2966" s="15"/>
    </row>
    <row r="2967" spans="11:11" ht="12" customHeight="1">
      <c r="K2967" s="15"/>
    </row>
    <row r="2968" spans="11:11" ht="12" customHeight="1">
      <c r="K2968" s="15"/>
    </row>
    <row r="2969" spans="11:11" ht="12" customHeight="1">
      <c r="K2969" s="15"/>
    </row>
    <row r="2970" spans="11:11" ht="12" customHeight="1">
      <c r="K2970" s="15"/>
    </row>
    <row r="2971" spans="11:11" ht="12" customHeight="1">
      <c r="K2971" s="15"/>
    </row>
    <row r="2972" spans="11:11" ht="12" customHeight="1">
      <c r="K2972" s="15"/>
    </row>
    <row r="2973" spans="11:11" ht="12" customHeight="1">
      <c r="K2973" s="15"/>
    </row>
    <row r="2974" spans="11:11" ht="12" customHeight="1">
      <c r="K2974" s="15"/>
    </row>
    <row r="2975" spans="11:11" ht="12" customHeight="1">
      <c r="K2975" s="15"/>
    </row>
    <row r="2976" spans="11:11" ht="12" customHeight="1">
      <c r="K2976" s="15"/>
    </row>
    <row r="2977" spans="11:11" ht="12" customHeight="1">
      <c r="K2977" s="15"/>
    </row>
    <row r="2978" spans="11:11" ht="12" customHeight="1">
      <c r="K2978" s="15"/>
    </row>
    <row r="2979" spans="11:11" ht="12" customHeight="1">
      <c r="K2979" s="15"/>
    </row>
    <row r="2980" spans="11:11" ht="12" customHeight="1">
      <c r="K2980" s="15"/>
    </row>
    <row r="2981" spans="11:11" ht="12" customHeight="1">
      <c r="K2981" s="15"/>
    </row>
    <row r="2982" spans="11:11" ht="12" customHeight="1">
      <c r="K2982" s="15"/>
    </row>
    <row r="2983" spans="11:11" ht="12" customHeight="1">
      <c r="K2983" s="15"/>
    </row>
    <row r="2984" spans="11:11" ht="12" customHeight="1">
      <c r="K2984" s="15"/>
    </row>
    <row r="2985" spans="11:11" ht="12" customHeight="1">
      <c r="K2985" s="15"/>
    </row>
    <row r="2986" spans="11:11" ht="12" customHeight="1">
      <c r="K2986" s="15"/>
    </row>
    <row r="2987" spans="11:11" ht="12" customHeight="1">
      <c r="K2987" s="15"/>
    </row>
    <row r="2988" spans="11:11" ht="12" customHeight="1">
      <c r="K2988" s="15"/>
    </row>
    <row r="2989" spans="11:11" ht="12" customHeight="1">
      <c r="K2989" s="15"/>
    </row>
    <row r="2990" spans="11:11" ht="12" customHeight="1">
      <c r="K2990" s="15"/>
    </row>
    <row r="2991" spans="11:11" ht="12" customHeight="1">
      <c r="K2991" s="15"/>
    </row>
    <row r="2992" spans="11:11" ht="12" customHeight="1">
      <c r="K2992" s="15"/>
    </row>
    <row r="2993" spans="11:11" ht="12" customHeight="1">
      <c r="K2993" s="15"/>
    </row>
    <row r="2994" spans="11:11" ht="12" customHeight="1">
      <c r="K2994" s="15"/>
    </row>
    <row r="2995" spans="11:11" ht="12" customHeight="1">
      <c r="K2995" s="15"/>
    </row>
    <row r="2996" spans="11:11" ht="12" customHeight="1">
      <c r="K2996" s="15"/>
    </row>
    <row r="2997" spans="11:11" ht="12" customHeight="1">
      <c r="K2997" s="15"/>
    </row>
    <row r="2998" spans="11:11" ht="12" customHeight="1">
      <c r="K2998" s="15"/>
    </row>
    <row r="2999" spans="11:11" ht="12" customHeight="1">
      <c r="K2999" s="15"/>
    </row>
    <row r="3000" spans="11:11" ht="12" customHeight="1">
      <c r="K3000" s="15"/>
    </row>
    <row r="3001" spans="11:11" ht="12" customHeight="1">
      <c r="K3001" s="15"/>
    </row>
    <row r="3002" spans="11:11" ht="12" customHeight="1">
      <c r="K3002" s="15"/>
    </row>
    <row r="3003" spans="11:11" ht="12" customHeight="1">
      <c r="K3003" s="15"/>
    </row>
    <row r="3004" spans="11:11" ht="12" customHeight="1">
      <c r="K3004" s="15"/>
    </row>
    <row r="3005" spans="11:11" ht="12" customHeight="1">
      <c r="K3005" s="15"/>
    </row>
    <row r="3006" spans="11:11" ht="12" customHeight="1">
      <c r="K3006" s="15"/>
    </row>
    <row r="3007" spans="11:11" ht="12" customHeight="1">
      <c r="K3007" s="15"/>
    </row>
    <row r="3008" spans="11:11" ht="12" customHeight="1">
      <c r="K3008" s="15"/>
    </row>
    <row r="3009" spans="11:11" ht="12" customHeight="1">
      <c r="K3009" s="15"/>
    </row>
    <row r="3010" spans="11:11" ht="12" customHeight="1">
      <c r="K3010" s="15"/>
    </row>
    <row r="3011" spans="11:11" ht="12" customHeight="1">
      <c r="K3011" s="15"/>
    </row>
    <row r="3012" spans="11:11" ht="12" customHeight="1">
      <c r="K3012" s="15"/>
    </row>
    <row r="3013" spans="11:11" ht="12" customHeight="1">
      <c r="K3013" s="15"/>
    </row>
    <row r="3014" spans="11:11" ht="12" customHeight="1">
      <c r="K3014" s="15"/>
    </row>
    <row r="3015" spans="11:11" ht="12" customHeight="1">
      <c r="K3015" s="15"/>
    </row>
    <row r="3016" spans="11:11" ht="12" customHeight="1">
      <c r="K3016" s="15"/>
    </row>
    <row r="3017" spans="11:11" ht="12" customHeight="1">
      <c r="K3017" s="15"/>
    </row>
    <row r="3018" spans="11:11" ht="12" customHeight="1">
      <c r="K3018" s="15"/>
    </row>
    <row r="3019" spans="11:11" ht="12" customHeight="1">
      <c r="K3019" s="15"/>
    </row>
    <row r="3020" spans="11:11" ht="12" customHeight="1">
      <c r="K3020" s="15"/>
    </row>
    <row r="3021" spans="11:11" ht="12" customHeight="1">
      <c r="K3021" s="15"/>
    </row>
    <row r="3022" spans="11:11" ht="12" customHeight="1">
      <c r="K3022" s="15"/>
    </row>
    <row r="3023" spans="11:11" ht="12" customHeight="1">
      <c r="K3023" s="15"/>
    </row>
    <row r="3024" spans="11:11" ht="12" customHeight="1">
      <c r="K3024" s="15"/>
    </row>
    <row r="3025" spans="11:11" ht="12" customHeight="1">
      <c r="K3025" s="15"/>
    </row>
    <row r="3026" spans="11:11" ht="12" customHeight="1">
      <c r="K3026" s="15"/>
    </row>
    <row r="3027" spans="11:11" ht="12" customHeight="1">
      <c r="K3027" s="15"/>
    </row>
    <row r="3028" spans="11:11" ht="12" customHeight="1">
      <c r="K3028" s="15"/>
    </row>
    <row r="3029" spans="11:11" ht="12" customHeight="1">
      <c r="K3029" s="15"/>
    </row>
    <row r="3030" spans="11:11" ht="12" customHeight="1">
      <c r="K3030" s="15"/>
    </row>
    <row r="3031" spans="11:11" ht="12" customHeight="1">
      <c r="K3031" s="15"/>
    </row>
    <row r="3032" spans="11:11" ht="12" customHeight="1">
      <c r="K3032" s="15"/>
    </row>
    <row r="3033" spans="11:11" ht="12" customHeight="1">
      <c r="K3033" s="15"/>
    </row>
    <row r="3034" spans="11:11" ht="12" customHeight="1">
      <c r="K3034" s="15"/>
    </row>
    <row r="3035" spans="11:11" ht="12" customHeight="1">
      <c r="K3035" s="15"/>
    </row>
    <row r="3036" spans="11:11" ht="12" customHeight="1">
      <c r="K3036" s="15"/>
    </row>
    <row r="3037" spans="11:11" ht="12" customHeight="1">
      <c r="K3037" s="15"/>
    </row>
    <row r="3038" spans="11:11" ht="12" customHeight="1">
      <c r="K3038" s="15"/>
    </row>
    <row r="3039" spans="11:11" ht="12" customHeight="1">
      <c r="K3039" s="15"/>
    </row>
    <row r="3040" spans="11:11" ht="12" customHeight="1">
      <c r="K3040" s="15"/>
    </row>
    <row r="3041" spans="11:11" ht="12" customHeight="1">
      <c r="K3041" s="15"/>
    </row>
    <row r="3042" spans="11:11" ht="12" customHeight="1">
      <c r="K3042" s="15"/>
    </row>
    <row r="3043" spans="11:11" ht="12" customHeight="1">
      <c r="K3043" s="15"/>
    </row>
    <row r="3044" spans="11:11" ht="12" customHeight="1">
      <c r="K3044" s="15"/>
    </row>
    <row r="3045" spans="11:11" ht="12" customHeight="1">
      <c r="K3045" s="15"/>
    </row>
    <row r="3046" spans="11:11" ht="12" customHeight="1">
      <c r="K3046" s="15"/>
    </row>
    <row r="3047" spans="11:11" ht="12" customHeight="1">
      <c r="K3047" s="15"/>
    </row>
    <row r="3048" spans="11:11" ht="12" customHeight="1">
      <c r="K3048" s="15"/>
    </row>
    <row r="3049" spans="11:11" ht="12" customHeight="1">
      <c r="K3049" s="15"/>
    </row>
    <row r="3050" spans="11:11" ht="12" customHeight="1">
      <c r="K3050" s="15"/>
    </row>
    <row r="3051" spans="11:11" ht="12" customHeight="1">
      <c r="K3051" s="15"/>
    </row>
    <row r="3052" spans="11:11" ht="12" customHeight="1">
      <c r="K3052" s="15"/>
    </row>
    <row r="3053" spans="11:11" ht="12" customHeight="1">
      <c r="K3053" s="15"/>
    </row>
    <row r="3054" spans="11:11" ht="12" customHeight="1">
      <c r="K3054" s="15"/>
    </row>
    <row r="3055" spans="11:11" ht="12" customHeight="1">
      <c r="K3055" s="15"/>
    </row>
    <row r="3056" spans="11:11" ht="12" customHeight="1">
      <c r="K3056" s="15"/>
    </row>
    <row r="3057" spans="11:11" ht="12" customHeight="1">
      <c r="K3057" s="15"/>
    </row>
    <row r="3058" spans="11:11" ht="12" customHeight="1">
      <c r="K3058" s="15"/>
    </row>
    <row r="3059" spans="11:11" ht="12" customHeight="1">
      <c r="K3059" s="15"/>
    </row>
    <row r="3060" spans="11:11" ht="12" customHeight="1">
      <c r="K3060" s="15"/>
    </row>
    <row r="3061" spans="11:11" ht="12" customHeight="1">
      <c r="K3061" s="15"/>
    </row>
    <row r="3062" spans="11:11" ht="12" customHeight="1">
      <c r="K3062" s="15"/>
    </row>
    <row r="3063" spans="11:11" ht="12" customHeight="1">
      <c r="K3063" s="15"/>
    </row>
    <row r="3064" spans="11:11" ht="12" customHeight="1">
      <c r="K3064" s="15"/>
    </row>
    <row r="3065" spans="11:11" ht="12" customHeight="1">
      <c r="K3065" s="15"/>
    </row>
    <row r="3066" spans="11:11" ht="12" customHeight="1">
      <c r="K3066" s="15"/>
    </row>
    <row r="3067" spans="11:11" ht="12" customHeight="1">
      <c r="K3067" s="15"/>
    </row>
    <row r="3068" spans="11:11" ht="12" customHeight="1">
      <c r="K3068" s="15"/>
    </row>
    <row r="3069" spans="11:11" ht="12" customHeight="1">
      <c r="K3069" s="15"/>
    </row>
    <row r="3070" spans="11:11" ht="12" customHeight="1">
      <c r="K3070" s="15"/>
    </row>
    <row r="3071" spans="11:11" ht="12" customHeight="1">
      <c r="K3071" s="15"/>
    </row>
    <row r="3072" spans="11:11" ht="12" customHeight="1">
      <c r="K3072" s="15"/>
    </row>
    <row r="3073" spans="11:11" ht="12" customHeight="1">
      <c r="K3073" s="15"/>
    </row>
    <row r="3074" spans="11:11" ht="12" customHeight="1">
      <c r="K3074" s="15"/>
    </row>
    <row r="3075" spans="11:11" ht="12" customHeight="1">
      <c r="K3075" s="15"/>
    </row>
    <row r="3076" spans="11:11" ht="12" customHeight="1">
      <c r="K3076" s="15"/>
    </row>
    <row r="3077" spans="11:11" ht="12" customHeight="1">
      <c r="K3077" s="15"/>
    </row>
    <row r="3078" spans="11:11" ht="12" customHeight="1">
      <c r="K3078" s="15"/>
    </row>
    <row r="3079" spans="11:11" ht="12" customHeight="1">
      <c r="K3079" s="15"/>
    </row>
    <row r="3080" spans="11:11" ht="12" customHeight="1">
      <c r="K3080" s="15"/>
    </row>
    <row r="3081" spans="11:11" ht="12" customHeight="1">
      <c r="K3081" s="15"/>
    </row>
    <row r="3082" spans="11:11" ht="12" customHeight="1">
      <c r="K3082" s="15"/>
    </row>
    <row r="3083" spans="11:11" ht="12" customHeight="1">
      <c r="K3083" s="15"/>
    </row>
    <row r="3084" spans="11:11" ht="12" customHeight="1">
      <c r="K3084" s="15"/>
    </row>
    <row r="3085" spans="11:11" ht="12" customHeight="1">
      <c r="K3085" s="15"/>
    </row>
    <row r="3086" spans="11:11" ht="12" customHeight="1">
      <c r="K3086" s="15"/>
    </row>
    <row r="3087" spans="11:11" ht="12" customHeight="1">
      <c r="K3087" s="15"/>
    </row>
    <row r="3088" spans="11:11" ht="12" customHeight="1">
      <c r="K3088" s="15"/>
    </row>
    <row r="3089" spans="11:11" ht="12" customHeight="1">
      <c r="K3089" s="15"/>
    </row>
    <row r="3090" spans="11:11" ht="12" customHeight="1">
      <c r="K3090" s="15"/>
    </row>
    <row r="3091" spans="11:11" ht="12" customHeight="1">
      <c r="K3091" s="15"/>
    </row>
    <row r="3092" spans="11:11" ht="12" customHeight="1">
      <c r="K3092" s="15"/>
    </row>
    <row r="3093" spans="11:11" ht="12" customHeight="1">
      <c r="K3093" s="15"/>
    </row>
    <row r="3094" spans="11:11" ht="12" customHeight="1">
      <c r="K3094" s="15"/>
    </row>
    <row r="3095" spans="11:11" ht="12" customHeight="1">
      <c r="K3095" s="15"/>
    </row>
    <row r="3096" spans="11:11" ht="12" customHeight="1">
      <c r="K3096" s="15"/>
    </row>
    <row r="3097" spans="11:11" ht="12" customHeight="1">
      <c r="K3097" s="15"/>
    </row>
    <row r="3098" spans="11:11" ht="12" customHeight="1">
      <c r="K3098" s="15"/>
    </row>
    <row r="3099" spans="11:11" ht="12" customHeight="1">
      <c r="K3099" s="15"/>
    </row>
    <row r="3100" spans="11:11" ht="12" customHeight="1">
      <c r="K3100" s="15"/>
    </row>
    <row r="3101" spans="11:11" ht="12" customHeight="1">
      <c r="K3101" s="15"/>
    </row>
    <row r="3102" spans="11:11" ht="12" customHeight="1">
      <c r="K3102" s="15"/>
    </row>
    <row r="3103" spans="11:11" ht="12" customHeight="1">
      <c r="K3103" s="15"/>
    </row>
    <row r="3104" spans="11:11" ht="12" customHeight="1">
      <c r="K3104" s="15"/>
    </row>
    <row r="3105" spans="11:11" ht="12" customHeight="1">
      <c r="K3105" s="15"/>
    </row>
    <row r="3106" spans="11:11" ht="12" customHeight="1">
      <c r="K3106" s="15"/>
    </row>
    <row r="3107" spans="11:11" ht="12" customHeight="1">
      <c r="K3107" s="15"/>
    </row>
    <row r="3108" spans="11:11" ht="12" customHeight="1">
      <c r="K3108" s="15"/>
    </row>
    <row r="3109" spans="11:11" ht="12" customHeight="1">
      <c r="K3109" s="15"/>
    </row>
    <row r="3110" spans="11:11" ht="12" customHeight="1">
      <c r="K3110" s="15"/>
    </row>
    <row r="3111" spans="11:11" ht="12" customHeight="1">
      <c r="K3111" s="15"/>
    </row>
    <row r="3112" spans="11:11" ht="12" customHeight="1">
      <c r="K3112" s="15"/>
    </row>
    <row r="3113" spans="11:11" ht="12" customHeight="1">
      <c r="K3113" s="15"/>
    </row>
    <row r="3114" spans="11:11" ht="12" customHeight="1">
      <c r="K3114" s="15"/>
    </row>
    <row r="3115" spans="11:11" ht="12" customHeight="1">
      <c r="K3115" s="15"/>
    </row>
    <row r="3116" spans="11:11" ht="12" customHeight="1">
      <c r="K3116" s="15"/>
    </row>
    <row r="3117" spans="11:11" ht="12" customHeight="1">
      <c r="K3117" s="15"/>
    </row>
    <row r="3118" spans="11:11" ht="12" customHeight="1">
      <c r="K3118" s="15"/>
    </row>
    <row r="3119" spans="11:11" ht="12" customHeight="1">
      <c r="K3119" s="15"/>
    </row>
    <row r="3120" spans="11:11" ht="12" customHeight="1">
      <c r="K3120" s="15"/>
    </row>
    <row r="3121" spans="11:11" ht="12" customHeight="1">
      <c r="K3121" s="15"/>
    </row>
    <row r="3122" spans="11:11" ht="12" customHeight="1">
      <c r="K3122" s="15"/>
    </row>
    <row r="3123" spans="11:11" ht="12" customHeight="1">
      <c r="K3123" s="15"/>
    </row>
    <row r="3124" spans="11:11" ht="12" customHeight="1">
      <c r="K3124" s="15"/>
    </row>
    <row r="3125" spans="11:11" ht="12" customHeight="1">
      <c r="K3125" s="15"/>
    </row>
    <row r="3126" spans="11:11" ht="12" customHeight="1">
      <c r="K3126" s="15"/>
    </row>
    <row r="3127" spans="11:11" ht="12" customHeight="1">
      <c r="K3127" s="15"/>
    </row>
    <row r="3128" spans="11:11" ht="12" customHeight="1">
      <c r="K3128" s="15"/>
    </row>
    <row r="3129" spans="11:11" ht="12" customHeight="1">
      <c r="K3129" s="15"/>
    </row>
    <row r="3130" spans="11:11" ht="12" customHeight="1">
      <c r="K3130" s="15"/>
    </row>
    <row r="3131" spans="11:11" ht="12" customHeight="1">
      <c r="K3131" s="15"/>
    </row>
    <row r="3132" spans="11:11" ht="12" customHeight="1">
      <c r="K3132" s="15"/>
    </row>
    <row r="3133" spans="11:11" ht="12" customHeight="1">
      <c r="K3133" s="15"/>
    </row>
    <row r="3134" spans="11:11" ht="12" customHeight="1">
      <c r="K3134" s="15"/>
    </row>
    <row r="3135" spans="11:11" ht="12" customHeight="1">
      <c r="K3135" s="15"/>
    </row>
    <row r="3136" spans="11:11" ht="12" customHeight="1">
      <c r="K3136" s="15"/>
    </row>
    <row r="3137" spans="11:11" ht="12" customHeight="1">
      <c r="K3137" s="15"/>
    </row>
    <row r="3138" spans="11:11" ht="12" customHeight="1">
      <c r="K3138" s="15"/>
    </row>
    <row r="3139" spans="11:11" ht="12" customHeight="1">
      <c r="K3139" s="15"/>
    </row>
    <row r="3140" spans="11:11" ht="12" customHeight="1">
      <c r="K3140" s="15"/>
    </row>
    <row r="3141" spans="11:11" ht="12" customHeight="1">
      <c r="K3141" s="15"/>
    </row>
    <row r="3142" spans="11:11" ht="12" customHeight="1">
      <c r="K3142" s="15"/>
    </row>
    <row r="3143" spans="11:11" ht="12" customHeight="1">
      <c r="K3143" s="15"/>
    </row>
    <row r="3144" spans="11:11" ht="12" customHeight="1">
      <c r="K3144" s="15"/>
    </row>
    <row r="3145" spans="11:11" ht="12" customHeight="1">
      <c r="K3145" s="15"/>
    </row>
    <row r="3146" spans="11:11" ht="12" customHeight="1">
      <c r="K3146" s="15"/>
    </row>
    <row r="3147" spans="11:11" ht="12" customHeight="1">
      <c r="K3147" s="15"/>
    </row>
    <row r="3148" spans="11:11" ht="12" customHeight="1">
      <c r="K3148" s="15"/>
    </row>
    <row r="3149" spans="11:11" ht="12" customHeight="1">
      <c r="K3149" s="15"/>
    </row>
    <row r="3150" spans="11:11" ht="12" customHeight="1">
      <c r="K3150" s="15"/>
    </row>
    <row r="3151" spans="11:11" ht="12" customHeight="1">
      <c r="K3151" s="15"/>
    </row>
    <row r="3152" spans="11:11" ht="12" customHeight="1">
      <c r="K3152" s="15"/>
    </row>
    <row r="3153" spans="11:11" ht="12" customHeight="1">
      <c r="K3153" s="15"/>
    </row>
    <row r="3154" spans="11:11" ht="12" customHeight="1">
      <c r="K3154" s="15"/>
    </row>
    <row r="3155" spans="11:11" ht="12" customHeight="1">
      <c r="K3155" s="15"/>
    </row>
    <row r="3156" spans="11:11" ht="12" customHeight="1">
      <c r="K3156" s="15"/>
    </row>
    <row r="3157" spans="11:11" ht="12" customHeight="1">
      <c r="K3157" s="15"/>
    </row>
    <row r="3158" spans="11:11" ht="12" customHeight="1">
      <c r="K3158" s="15"/>
    </row>
    <row r="3159" spans="11:11" ht="12" customHeight="1">
      <c r="K3159" s="15"/>
    </row>
    <row r="3160" spans="11:11" ht="12" customHeight="1">
      <c r="K3160" s="15"/>
    </row>
    <row r="3161" spans="11:11" ht="12" customHeight="1">
      <c r="K3161" s="15"/>
    </row>
    <row r="3162" spans="11:11" ht="12" customHeight="1">
      <c r="K3162" s="15"/>
    </row>
    <row r="3163" spans="11:11" ht="12" customHeight="1">
      <c r="K3163" s="15"/>
    </row>
    <row r="3164" spans="11:11" ht="12" customHeight="1">
      <c r="K3164" s="15"/>
    </row>
    <row r="3165" spans="11:11" ht="12" customHeight="1">
      <c r="K3165" s="15"/>
    </row>
    <row r="3166" spans="11:11" ht="12" customHeight="1">
      <c r="K3166" s="15"/>
    </row>
    <row r="3167" spans="11:11" ht="12" customHeight="1">
      <c r="K3167" s="15"/>
    </row>
    <row r="3168" spans="11:11" ht="12" customHeight="1">
      <c r="K3168" s="15"/>
    </row>
    <row r="3169" spans="11:11" ht="12" customHeight="1">
      <c r="K3169" s="15"/>
    </row>
    <row r="3170" spans="11:11" ht="12" customHeight="1">
      <c r="K3170" s="15"/>
    </row>
    <row r="3171" spans="11:11" ht="12" customHeight="1">
      <c r="K3171" s="15"/>
    </row>
    <row r="3172" spans="11:11" ht="12" customHeight="1">
      <c r="K3172" s="15"/>
    </row>
    <row r="3173" spans="11:11" ht="12" customHeight="1">
      <c r="K3173" s="15"/>
    </row>
    <row r="3174" spans="11:11" ht="12" customHeight="1">
      <c r="K3174" s="15"/>
    </row>
    <row r="3175" spans="11:11" ht="12" customHeight="1">
      <c r="K3175" s="15"/>
    </row>
    <row r="3176" spans="11:11" ht="12" customHeight="1">
      <c r="K3176" s="15"/>
    </row>
    <row r="3177" spans="11:11" ht="12" customHeight="1">
      <c r="K3177" s="15"/>
    </row>
    <row r="3178" spans="11:11" ht="12" customHeight="1">
      <c r="K3178" s="15"/>
    </row>
    <row r="3179" spans="11:11" ht="12" customHeight="1">
      <c r="K3179" s="15"/>
    </row>
    <row r="3180" spans="11:11" ht="12" customHeight="1">
      <c r="K3180" s="15"/>
    </row>
    <row r="3181" spans="11:11" ht="12" customHeight="1">
      <c r="K3181" s="15"/>
    </row>
    <row r="3182" spans="11:11" ht="12" customHeight="1">
      <c r="K3182" s="15"/>
    </row>
    <row r="3183" spans="11:11" ht="12" customHeight="1">
      <c r="K3183" s="15"/>
    </row>
    <row r="3184" spans="11:11" ht="12" customHeight="1">
      <c r="K3184" s="15"/>
    </row>
    <row r="3185" spans="11:11" ht="12" customHeight="1">
      <c r="K3185" s="15"/>
    </row>
    <row r="3186" spans="11:11" ht="12" customHeight="1">
      <c r="K3186" s="15"/>
    </row>
    <row r="3187" spans="11:11" ht="12" customHeight="1">
      <c r="K3187" s="15"/>
    </row>
    <row r="3188" spans="11:11" ht="12" customHeight="1">
      <c r="K3188" s="15"/>
    </row>
    <row r="3189" spans="11:11" ht="12" customHeight="1">
      <c r="K3189" s="15"/>
    </row>
    <row r="3190" spans="11:11" ht="12" customHeight="1">
      <c r="K3190" s="15"/>
    </row>
    <row r="3191" spans="11:11" ht="12" customHeight="1">
      <c r="K3191" s="15"/>
    </row>
    <row r="3192" spans="11:11" ht="12" customHeight="1">
      <c r="K3192" s="15"/>
    </row>
    <row r="3193" spans="11:11" ht="12" customHeight="1">
      <c r="K3193" s="15"/>
    </row>
    <row r="3194" spans="11:11" ht="12" customHeight="1">
      <c r="K3194" s="15"/>
    </row>
    <row r="3195" spans="11:11" ht="12" customHeight="1">
      <c r="K3195" s="15"/>
    </row>
    <row r="3196" spans="11:11" ht="12" customHeight="1">
      <c r="K3196" s="15"/>
    </row>
    <row r="3197" spans="11:11" ht="12" customHeight="1">
      <c r="K3197" s="15"/>
    </row>
    <row r="3198" spans="11:11" ht="12" customHeight="1">
      <c r="K3198" s="15"/>
    </row>
    <row r="3199" spans="11:11" ht="12" customHeight="1">
      <c r="K3199" s="15"/>
    </row>
    <row r="3200" spans="11:11" ht="12" customHeight="1">
      <c r="K3200" s="15"/>
    </row>
    <row r="3201" spans="11:11" ht="12" customHeight="1">
      <c r="K3201" s="15"/>
    </row>
    <row r="3202" spans="11:11" ht="12" customHeight="1">
      <c r="K3202" s="15"/>
    </row>
    <row r="3203" spans="11:11" ht="12" customHeight="1">
      <c r="K3203" s="15"/>
    </row>
    <row r="3204" spans="11:11" ht="12" customHeight="1">
      <c r="K3204" s="15"/>
    </row>
    <row r="3205" spans="11:11" ht="12" customHeight="1">
      <c r="K3205" s="15"/>
    </row>
    <row r="3206" spans="11:11" ht="12" customHeight="1">
      <c r="K3206" s="15"/>
    </row>
    <row r="3207" spans="11:11" ht="12" customHeight="1">
      <c r="K3207" s="15"/>
    </row>
    <row r="3208" spans="11:11" ht="12" customHeight="1">
      <c r="K3208" s="15"/>
    </row>
    <row r="3209" spans="11:11" ht="12" customHeight="1">
      <c r="K3209" s="15"/>
    </row>
    <row r="3210" spans="11:11" ht="12" customHeight="1">
      <c r="K3210" s="15"/>
    </row>
    <row r="3211" spans="11:11" ht="12" customHeight="1">
      <c r="K3211" s="15"/>
    </row>
    <row r="3212" spans="11:11" ht="12" customHeight="1">
      <c r="K3212" s="15"/>
    </row>
    <row r="3213" spans="11:11" ht="12" customHeight="1">
      <c r="K3213" s="15"/>
    </row>
    <row r="3214" spans="11:11" ht="12" customHeight="1">
      <c r="K3214" s="15"/>
    </row>
    <row r="3215" spans="11:11" ht="12" customHeight="1">
      <c r="K3215" s="15"/>
    </row>
    <row r="3216" spans="11:11" ht="12" customHeight="1">
      <c r="K3216" s="15"/>
    </row>
    <row r="3217" spans="11:11" ht="12" customHeight="1">
      <c r="K3217" s="15"/>
    </row>
    <row r="3218" spans="11:11" ht="12" customHeight="1">
      <c r="K3218" s="15"/>
    </row>
    <row r="3219" spans="11:11" ht="12" customHeight="1">
      <c r="K3219" s="15"/>
    </row>
    <row r="3220" spans="11:11" ht="12" customHeight="1">
      <c r="K3220" s="15"/>
    </row>
    <row r="3221" spans="11:11" ht="12" customHeight="1">
      <c r="K3221" s="15"/>
    </row>
    <row r="3222" spans="11:11" ht="12" customHeight="1">
      <c r="K3222" s="15"/>
    </row>
    <row r="3223" spans="11:11" ht="12" customHeight="1">
      <c r="K3223" s="15"/>
    </row>
    <row r="3224" spans="11:11" ht="12" customHeight="1">
      <c r="K3224" s="15"/>
    </row>
    <row r="3225" spans="11:11" ht="12" customHeight="1">
      <c r="K3225" s="15"/>
    </row>
    <row r="3226" spans="11:11" ht="12" customHeight="1">
      <c r="K3226" s="15"/>
    </row>
    <row r="3227" spans="11:11" ht="12" customHeight="1">
      <c r="K3227" s="15"/>
    </row>
    <row r="3228" spans="11:11" ht="12" customHeight="1">
      <c r="K3228" s="15"/>
    </row>
    <row r="3229" spans="11:11" ht="12" customHeight="1">
      <c r="K3229" s="15"/>
    </row>
    <row r="3230" spans="11:11" ht="12" customHeight="1">
      <c r="K3230" s="15"/>
    </row>
    <row r="3231" spans="11:11" ht="12" customHeight="1">
      <c r="K3231" s="15"/>
    </row>
    <row r="3232" spans="11:11" ht="12" customHeight="1">
      <c r="K3232" s="15"/>
    </row>
    <row r="3233" spans="11:11" ht="12" customHeight="1">
      <c r="K3233" s="15"/>
    </row>
    <row r="3234" spans="11:11" ht="12" customHeight="1">
      <c r="K3234" s="15"/>
    </row>
    <row r="3235" spans="11:11" ht="12" customHeight="1">
      <c r="K3235" s="15"/>
    </row>
    <row r="3236" spans="11:11" ht="12" customHeight="1">
      <c r="K3236" s="15"/>
    </row>
    <row r="3237" spans="11:11" ht="12" customHeight="1">
      <c r="K3237" s="15"/>
    </row>
    <row r="3238" spans="11:11" ht="12" customHeight="1">
      <c r="K3238" s="15"/>
    </row>
    <row r="3239" spans="11:11" ht="12" customHeight="1">
      <c r="K3239" s="15"/>
    </row>
    <row r="3240" spans="11:11" ht="12" customHeight="1">
      <c r="K3240" s="15"/>
    </row>
    <row r="3241" spans="11:11" ht="12" customHeight="1">
      <c r="K3241" s="15"/>
    </row>
    <row r="3242" spans="11:11" ht="12" customHeight="1">
      <c r="K3242" s="15"/>
    </row>
    <row r="3243" spans="11:11" ht="12" customHeight="1">
      <c r="K3243" s="15"/>
    </row>
    <row r="3244" spans="11:11" ht="12" customHeight="1">
      <c r="K3244" s="15"/>
    </row>
    <row r="3245" spans="11:11" ht="12" customHeight="1">
      <c r="K3245" s="15"/>
    </row>
    <row r="3246" spans="11:11" ht="12" customHeight="1">
      <c r="K3246" s="15"/>
    </row>
    <row r="3247" spans="11:11" ht="12" customHeight="1">
      <c r="K3247" s="15"/>
    </row>
    <row r="3248" spans="11:11" ht="12" customHeight="1">
      <c r="K3248" s="15"/>
    </row>
    <row r="3249" spans="11:11" ht="12" customHeight="1">
      <c r="K3249" s="15"/>
    </row>
    <row r="3250" spans="11:11" ht="12" customHeight="1">
      <c r="K3250" s="15"/>
    </row>
    <row r="3251" spans="11:11" ht="12" customHeight="1">
      <c r="K3251" s="15"/>
    </row>
    <row r="3252" spans="11:11" ht="12" customHeight="1">
      <c r="K3252" s="15"/>
    </row>
    <row r="3253" spans="11:11" ht="12" customHeight="1">
      <c r="K3253" s="15"/>
    </row>
    <row r="3254" spans="11:11" ht="12" customHeight="1">
      <c r="K3254" s="15"/>
    </row>
    <row r="3255" spans="11:11" ht="12" customHeight="1">
      <c r="K3255" s="15"/>
    </row>
    <row r="3256" spans="11:11" ht="12" customHeight="1">
      <c r="K3256" s="15"/>
    </row>
    <row r="3257" spans="11:11" ht="12" customHeight="1">
      <c r="K3257" s="15"/>
    </row>
    <row r="3258" spans="11:11" ht="12" customHeight="1">
      <c r="K3258" s="15"/>
    </row>
    <row r="3259" spans="11:11" ht="12" customHeight="1">
      <c r="K3259" s="15"/>
    </row>
    <row r="3260" spans="11:11" ht="12" customHeight="1">
      <c r="K3260" s="15"/>
    </row>
    <row r="3261" spans="11:11" ht="12" customHeight="1">
      <c r="K3261" s="15"/>
    </row>
    <row r="3262" spans="11:11" ht="12" customHeight="1">
      <c r="K3262" s="15"/>
    </row>
    <row r="3263" spans="11:11" ht="12" customHeight="1">
      <c r="K3263" s="15"/>
    </row>
    <row r="3264" spans="11:11" ht="12" customHeight="1">
      <c r="K3264" s="15"/>
    </row>
    <row r="3265" spans="11:11" ht="12" customHeight="1">
      <c r="K3265" s="15"/>
    </row>
    <row r="3266" spans="11:11" ht="12" customHeight="1">
      <c r="K3266" s="15"/>
    </row>
    <row r="3267" spans="11:11" ht="12" customHeight="1">
      <c r="K3267" s="15"/>
    </row>
    <row r="3268" spans="11:11" ht="12" customHeight="1">
      <c r="K3268" s="15"/>
    </row>
    <row r="3269" spans="11:11" ht="12" customHeight="1">
      <c r="K3269" s="15"/>
    </row>
    <row r="3270" spans="11:11" ht="12" customHeight="1">
      <c r="K3270" s="15"/>
    </row>
    <row r="3271" spans="11:11" ht="12" customHeight="1">
      <c r="K3271" s="15"/>
    </row>
    <row r="3272" spans="11:11" ht="12" customHeight="1">
      <c r="K3272" s="15"/>
    </row>
    <row r="3273" spans="11:11" ht="12" customHeight="1">
      <c r="K3273" s="15"/>
    </row>
    <row r="3274" spans="11:11" ht="12" customHeight="1">
      <c r="K3274" s="15"/>
    </row>
    <row r="3275" spans="11:11" ht="12" customHeight="1">
      <c r="K3275" s="15"/>
    </row>
    <row r="3276" spans="11:11" ht="12" customHeight="1">
      <c r="K3276" s="15"/>
    </row>
    <row r="3277" spans="11:11" ht="12" customHeight="1">
      <c r="K3277" s="15"/>
    </row>
    <row r="3278" spans="11:11" ht="12" customHeight="1">
      <c r="K3278" s="15"/>
    </row>
    <row r="3279" spans="11:11" ht="12" customHeight="1">
      <c r="K3279" s="15"/>
    </row>
    <row r="3280" spans="11:11" ht="12" customHeight="1">
      <c r="K3280" s="15"/>
    </row>
    <row r="3281" spans="11:11" ht="12" customHeight="1">
      <c r="K3281" s="15"/>
    </row>
    <row r="3282" spans="11:11" ht="12" customHeight="1">
      <c r="K3282" s="15"/>
    </row>
    <row r="3283" spans="11:11" ht="12" customHeight="1">
      <c r="K3283" s="15"/>
    </row>
    <row r="3284" spans="11:11" ht="12" customHeight="1">
      <c r="K3284" s="15"/>
    </row>
    <row r="3285" spans="11:11" ht="12" customHeight="1">
      <c r="K3285" s="15"/>
    </row>
    <row r="3286" spans="11:11" ht="12" customHeight="1">
      <c r="K3286" s="15"/>
    </row>
    <row r="3287" spans="11:11" ht="12" customHeight="1">
      <c r="K3287" s="15"/>
    </row>
    <row r="3288" spans="11:11" ht="12" customHeight="1">
      <c r="K3288" s="15"/>
    </row>
    <row r="3289" spans="11:11" ht="12" customHeight="1">
      <c r="K3289" s="15"/>
    </row>
    <row r="3290" spans="11:11" ht="12" customHeight="1">
      <c r="K3290" s="15"/>
    </row>
    <row r="3291" spans="11:11" ht="12" customHeight="1">
      <c r="K3291" s="15"/>
    </row>
    <row r="3292" spans="11:11" ht="12" customHeight="1">
      <c r="K3292" s="15"/>
    </row>
    <row r="3293" spans="11:11" ht="12" customHeight="1">
      <c r="K3293" s="15"/>
    </row>
    <row r="3294" spans="11:11" ht="12" customHeight="1">
      <c r="K3294" s="15"/>
    </row>
    <row r="3295" spans="11:11" ht="12" customHeight="1">
      <c r="K3295" s="15"/>
    </row>
    <row r="3296" spans="11:11" ht="12" customHeight="1">
      <c r="K3296" s="15"/>
    </row>
    <row r="3297" spans="11:11" ht="12" customHeight="1">
      <c r="K3297" s="15"/>
    </row>
    <row r="3298" spans="11:11" ht="12" customHeight="1">
      <c r="K3298" s="15"/>
    </row>
    <row r="3299" spans="11:11" ht="12" customHeight="1">
      <c r="K3299" s="15"/>
    </row>
    <row r="3300" spans="11:11" ht="12" customHeight="1">
      <c r="K3300" s="15"/>
    </row>
    <row r="3301" spans="11:11" ht="12" customHeight="1">
      <c r="K3301" s="15"/>
    </row>
    <row r="3302" spans="11:11" ht="12" customHeight="1">
      <c r="K3302" s="15"/>
    </row>
    <row r="3303" spans="11:11" ht="12" customHeight="1">
      <c r="K3303" s="15"/>
    </row>
    <row r="3304" spans="11:11" ht="12" customHeight="1">
      <c r="K3304" s="15"/>
    </row>
    <row r="3305" spans="11:11" ht="12" customHeight="1">
      <c r="K3305" s="15"/>
    </row>
    <row r="3306" spans="11:11" ht="12" customHeight="1">
      <c r="K3306" s="15"/>
    </row>
    <row r="3307" spans="11:11" ht="12" customHeight="1">
      <c r="K3307" s="15"/>
    </row>
    <row r="3308" spans="11:11" ht="12" customHeight="1">
      <c r="K3308" s="15"/>
    </row>
    <row r="3309" spans="11:11" ht="12" customHeight="1">
      <c r="K3309" s="15"/>
    </row>
    <row r="3310" spans="11:11" ht="12" customHeight="1">
      <c r="K3310" s="15"/>
    </row>
    <row r="3311" spans="11:11" ht="12" customHeight="1">
      <c r="K3311" s="15"/>
    </row>
    <row r="3312" spans="11:11" ht="12" customHeight="1">
      <c r="K3312" s="15"/>
    </row>
    <row r="3313" spans="11:11" ht="12" customHeight="1">
      <c r="K3313" s="15"/>
    </row>
    <row r="3314" spans="11:11" ht="12" customHeight="1">
      <c r="K3314" s="15"/>
    </row>
    <row r="3315" spans="11:11" ht="12" customHeight="1">
      <c r="K3315" s="15"/>
    </row>
    <row r="3316" spans="11:11" ht="12" customHeight="1">
      <c r="K3316" s="15"/>
    </row>
    <row r="3317" spans="11:11" ht="12" customHeight="1">
      <c r="K3317" s="15"/>
    </row>
    <row r="3318" spans="11:11" ht="12" customHeight="1">
      <c r="K3318" s="15"/>
    </row>
    <row r="3319" spans="11:11" ht="12" customHeight="1">
      <c r="K3319" s="15"/>
    </row>
    <row r="3320" spans="11:11" ht="12" customHeight="1">
      <c r="K3320" s="15"/>
    </row>
    <row r="3321" spans="11:11" ht="12" customHeight="1">
      <c r="K3321" s="15"/>
    </row>
    <row r="3322" spans="11:11" ht="12" customHeight="1">
      <c r="K3322" s="15"/>
    </row>
    <row r="3323" spans="11:11" ht="12" customHeight="1">
      <c r="K3323" s="15"/>
    </row>
    <row r="3324" spans="11:11" ht="12" customHeight="1">
      <c r="K3324" s="15"/>
    </row>
    <row r="3325" spans="11:11" ht="12" customHeight="1">
      <c r="K3325" s="15"/>
    </row>
    <row r="3326" spans="11:11" ht="12" customHeight="1">
      <c r="K3326" s="15"/>
    </row>
    <row r="3327" spans="11:11" ht="12" customHeight="1">
      <c r="K3327" s="15"/>
    </row>
    <row r="3328" spans="11:11" ht="12" customHeight="1">
      <c r="K3328" s="15"/>
    </row>
    <row r="3329" spans="11:11" ht="12" customHeight="1">
      <c r="K3329" s="15"/>
    </row>
    <row r="3330" spans="11:11" ht="12" customHeight="1">
      <c r="K3330" s="15"/>
    </row>
    <row r="3331" spans="11:11" ht="12" customHeight="1">
      <c r="K3331" s="15"/>
    </row>
    <row r="3332" spans="11:11" ht="12" customHeight="1">
      <c r="K3332" s="15"/>
    </row>
    <row r="3333" spans="11:11" ht="12" customHeight="1">
      <c r="K3333" s="15"/>
    </row>
    <row r="3334" spans="11:11" ht="12" customHeight="1">
      <c r="K3334" s="15"/>
    </row>
    <row r="3335" spans="11:11" ht="12" customHeight="1">
      <c r="K3335" s="15"/>
    </row>
    <row r="3336" spans="11:11" ht="12" customHeight="1">
      <c r="K3336" s="15"/>
    </row>
    <row r="3337" spans="11:11" ht="12" customHeight="1">
      <c r="K3337" s="15"/>
    </row>
    <row r="3338" spans="11:11" ht="12" customHeight="1">
      <c r="K3338" s="15"/>
    </row>
    <row r="3339" spans="11:11" ht="12" customHeight="1">
      <c r="K3339" s="15"/>
    </row>
    <row r="3340" spans="11:11" ht="12" customHeight="1">
      <c r="K3340" s="15"/>
    </row>
    <row r="3341" spans="11:11" ht="12" customHeight="1">
      <c r="K3341" s="15"/>
    </row>
    <row r="3342" spans="11:11" ht="12" customHeight="1">
      <c r="K3342" s="15"/>
    </row>
    <row r="3343" spans="11:11" ht="12" customHeight="1">
      <c r="K3343" s="15"/>
    </row>
    <row r="3344" spans="11:11" ht="12" customHeight="1">
      <c r="K3344" s="15"/>
    </row>
    <row r="3345" spans="11:11" ht="12" customHeight="1">
      <c r="K3345" s="15"/>
    </row>
    <row r="3346" spans="11:11" ht="12" customHeight="1">
      <c r="K3346" s="15"/>
    </row>
    <row r="3347" spans="11:11" ht="12" customHeight="1">
      <c r="K3347" s="15"/>
    </row>
    <row r="3348" spans="11:11" ht="12" customHeight="1">
      <c r="K3348" s="15"/>
    </row>
    <row r="3349" spans="11:11" ht="12" customHeight="1">
      <c r="K3349" s="15"/>
    </row>
    <row r="3350" spans="11:11" ht="12" customHeight="1">
      <c r="K3350" s="15"/>
    </row>
    <row r="3351" spans="11:11" ht="12" customHeight="1">
      <c r="K3351" s="15"/>
    </row>
    <row r="3352" spans="11:11" ht="12" customHeight="1">
      <c r="K3352" s="15"/>
    </row>
    <row r="3353" spans="11:11" ht="12" customHeight="1">
      <c r="K3353" s="15"/>
    </row>
    <row r="3354" spans="11:11" ht="12" customHeight="1">
      <c r="K3354" s="15"/>
    </row>
    <row r="3355" spans="11:11" ht="12" customHeight="1">
      <c r="K3355" s="15"/>
    </row>
    <row r="3356" spans="11:11" ht="12" customHeight="1">
      <c r="K3356" s="15"/>
    </row>
    <row r="3357" spans="11:11" ht="12" customHeight="1">
      <c r="K3357" s="15"/>
    </row>
    <row r="3358" spans="11:11" ht="12" customHeight="1">
      <c r="K3358" s="15"/>
    </row>
    <row r="3359" spans="11:11" ht="12" customHeight="1">
      <c r="K3359" s="15"/>
    </row>
    <row r="3360" spans="11:11" ht="12" customHeight="1">
      <c r="K3360" s="15"/>
    </row>
    <row r="3361" spans="11:11" ht="12" customHeight="1">
      <c r="K3361" s="15"/>
    </row>
    <row r="3362" spans="11:11" ht="12" customHeight="1">
      <c r="K3362" s="15"/>
    </row>
    <row r="3363" spans="11:11" ht="12" customHeight="1">
      <c r="K3363" s="15"/>
    </row>
    <row r="3364" spans="11:11" ht="12" customHeight="1">
      <c r="K3364" s="15"/>
    </row>
    <row r="3365" spans="11:11" ht="12" customHeight="1">
      <c r="K3365" s="15"/>
    </row>
    <row r="3366" spans="11:11" ht="12" customHeight="1">
      <c r="K3366" s="15"/>
    </row>
    <row r="3367" spans="11:11" ht="12" customHeight="1">
      <c r="K3367" s="15"/>
    </row>
    <row r="3368" spans="11:11" ht="12" customHeight="1">
      <c r="K3368" s="15"/>
    </row>
    <row r="3369" spans="11:11" ht="12" customHeight="1">
      <c r="K3369" s="15"/>
    </row>
    <row r="3370" spans="11:11" ht="12" customHeight="1">
      <c r="K3370" s="15"/>
    </row>
    <row r="3371" spans="11:11" ht="12" customHeight="1">
      <c r="K3371" s="15"/>
    </row>
    <row r="3372" spans="11:11" ht="12" customHeight="1">
      <c r="K3372" s="15"/>
    </row>
    <row r="3373" spans="11:11" ht="12" customHeight="1">
      <c r="K3373" s="15"/>
    </row>
    <row r="3374" spans="11:11" ht="12" customHeight="1">
      <c r="K3374" s="15"/>
    </row>
    <row r="3375" spans="11:11" ht="12" customHeight="1">
      <c r="K3375" s="15"/>
    </row>
    <row r="3376" spans="11:11" ht="12" customHeight="1">
      <c r="K3376" s="15"/>
    </row>
    <row r="3377" spans="11:11" ht="12" customHeight="1">
      <c r="K3377" s="15"/>
    </row>
    <row r="3378" spans="11:11" ht="12" customHeight="1">
      <c r="K3378" s="15"/>
    </row>
    <row r="3379" spans="11:11" ht="12" customHeight="1">
      <c r="K3379" s="15"/>
    </row>
    <row r="3380" spans="11:11" ht="12" customHeight="1">
      <c r="K3380" s="15"/>
    </row>
    <row r="3381" spans="11:11" ht="12" customHeight="1">
      <c r="K3381" s="15"/>
    </row>
    <row r="3382" spans="11:11" ht="12" customHeight="1">
      <c r="K3382" s="15"/>
    </row>
    <row r="3383" spans="11:11" ht="12" customHeight="1">
      <c r="K3383" s="15"/>
    </row>
    <row r="3384" spans="11:11" ht="12" customHeight="1">
      <c r="K3384" s="15"/>
    </row>
    <row r="3385" spans="11:11" ht="12" customHeight="1">
      <c r="K3385" s="15"/>
    </row>
    <row r="3386" spans="11:11" ht="12" customHeight="1">
      <c r="K3386" s="15"/>
    </row>
    <row r="3387" spans="11:11" ht="12" customHeight="1">
      <c r="K3387" s="15"/>
    </row>
    <row r="3388" spans="11:11" ht="12" customHeight="1">
      <c r="K3388" s="15"/>
    </row>
    <row r="3389" spans="11:11" ht="12" customHeight="1">
      <c r="K3389" s="15"/>
    </row>
    <row r="3390" spans="11:11" ht="12" customHeight="1">
      <c r="K3390" s="15"/>
    </row>
    <row r="3391" spans="11:11" ht="12" customHeight="1">
      <c r="K3391" s="15"/>
    </row>
    <row r="3392" spans="11:11" ht="12" customHeight="1">
      <c r="K3392" s="15"/>
    </row>
    <row r="3393" spans="11:11" ht="12" customHeight="1">
      <c r="K3393" s="15"/>
    </row>
    <row r="3394" spans="11:11" ht="12" customHeight="1">
      <c r="K3394" s="15"/>
    </row>
    <row r="3395" spans="11:11" ht="12" customHeight="1">
      <c r="K3395" s="15"/>
    </row>
    <row r="3396" spans="11:11" ht="12" customHeight="1">
      <c r="K3396" s="15"/>
    </row>
    <row r="3397" spans="11:11" ht="12" customHeight="1">
      <c r="K3397" s="15"/>
    </row>
    <row r="3398" spans="11:11" ht="12" customHeight="1">
      <c r="K3398" s="15"/>
    </row>
    <row r="3399" spans="11:11" ht="12" customHeight="1">
      <c r="K3399" s="15"/>
    </row>
    <row r="3400" spans="11:11" ht="12" customHeight="1">
      <c r="K3400" s="15"/>
    </row>
    <row r="3401" spans="11:11" ht="12" customHeight="1">
      <c r="K3401" s="15"/>
    </row>
    <row r="3402" spans="11:11" ht="12" customHeight="1">
      <c r="K3402" s="15"/>
    </row>
    <row r="3403" spans="11:11" ht="12" customHeight="1">
      <c r="K3403" s="15"/>
    </row>
    <row r="3404" spans="11:11" ht="12" customHeight="1">
      <c r="K3404" s="15"/>
    </row>
    <row r="3405" spans="11:11" ht="12" customHeight="1">
      <c r="K3405" s="15"/>
    </row>
    <row r="3406" spans="11:11" ht="12" customHeight="1">
      <c r="K3406" s="15"/>
    </row>
    <row r="3407" spans="11:11" ht="12" customHeight="1">
      <c r="K3407" s="15"/>
    </row>
    <row r="3408" spans="11:11" ht="12" customHeight="1">
      <c r="K3408" s="15"/>
    </row>
    <row r="3409" spans="11:11" ht="12" customHeight="1">
      <c r="K3409" s="15"/>
    </row>
    <row r="3410" spans="11:11" ht="12" customHeight="1">
      <c r="K3410" s="15"/>
    </row>
    <row r="3411" spans="11:11" ht="12" customHeight="1">
      <c r="K3411" s="15"/>
    </row>
    <row r="3412" spans="11:11" ht="12" customHeight="1">
      <c r="K3412" s="15"/>
    </row>
    <row r="3413" spans="11:11" ht="12" customHeight="1">
      <c r="K3413" s="15"/>
    </row>
    <row r="3414" spans="11:11" ht="12" customHeight="1">
      <c r="K3414" s="15"/>
    </row>
    <row r="3415" spans="11:11" ht="12" customHeight="1">
      <c r="K3415" s="15"/>
    </row>
    <row r="3416" spans="11:11" ht="12" customHeight="1">
      <c r="K3416" s="15"/>
    </row>
    <row r="3417" spans="11:11" ht="12" customHeight="1">
      <c r="K3417" s="15"/>
    </row>
    <row r="3418" spans="11:11" ht="12" customHeight="1">
      <c r="K3418" s="15"/>
    </row>
    <row r="3419" spans="11:11" ht="12" customHeight="1">
      <c r="K3419" s="15"/>
    </row>
    <row r="3420" spans="11:11" ht="12" customHeight="1">
      <c r="K3420" s="15"/>
    </row>
    <row r="3421" spans="11:11" ht="12" customHeight="1">
      <c r="K3421" s="15"/>
    </row>
    <row r="3422" spans="11:11" ht="12" customHeight="1">
      <c r="K3422" s="15"/>
    </row>
    <row r="3423" spans="11:11" ht="12" customHeight="1">
      <c r="K3423" s="15"/>
    </row>
    <row r="3424" spans="11:11" ht="12" customHeight="1">
      <c r="K3424" s="15"/>
    </row>
    <row r="3425" spans="11:11" ht="12" customHeight="1">
      <c r="K3425" s="15"/>
    </row>
    <row r="3426" spans="11:11" ht="12" customHeight="1">
      <c r="K3426" s="15"/>
    </row>
    <row r="3427" spans="11:11" ht="12" customHeight="1">
      <c r="K3427" s="15"/>
    </row>
    <row r="3428" spans="11:11" ht="12" customHeight="1">
      <c r="K3428" s="15"/>
    </row>
    <row r="3429" spans="11:11" ht="12" customHeight="1">
      <c r="K3429" s="15"/>
    </row>
    <row r="3430" spans="11:11" ht="12" customHeight="1">
      <c r="K3430" s="15"/>
    </row>
    <row r="3431" spans="11:11" ht="12" customHeight="1">
      <c r="K3431" s="15"/>
    </row>
    <row r="3432" spans="11:11" ht="12" customHeight="1">
      <c r="K3432" s="15"/>
    </row>
    <row r="3433" spans="11:11" ht="12" customHeight="1">
      <c r="K3433" s="15"/>
    </row>
    <row r="3434" spans="11:11" ht="12" customHeight="1">
      <c r="K3434" s="15"/>
    </row>
    <row r="3435" spans="11:11" ht="12" customHeight="1">
      <c r="K3435" s="15"/>
    </row>
    <row r="3436" spans="11:11" ht="12" customHeight="1">
      <c r="K3436" s="15"/>
    </row>
    <row r="3437" spans="11:11" ht="12" customHeight="1">
      <c r="K3437" s="15"/>
    </row>
    <row r="3438" spans="11:11" ht="12" customHeight="1">
      <c r="K3438" s="15"/>
    </row>
    <row r="3439" spans="11:11" ht="12" customHeight="1">
      <c r="K3439" s="15"/>
    </row>
    <row r="3440" spans="11:11" ht="12" customHeight="1">
      <c r="K3440" s="15"/>
    </row>
    <row r="3441" spans="11:11" ht="12" customHeight="1">
      <c r="K3441" s="15"/>
    </row>
    <row r="3442" spans="11:11" ht="12" customHeight="1">
      <c r="K3442" s="15"/>
    </row>
    <row r="3443" spans="11:11" ht="12" customHeight="1">
      <c r="K3443" s="15"/>
    </row>
    <row r="3444" spans="11:11" ht="12" customHeight="1">
      <c r="K3444" s="15"/>
    </row>
    <row r="3445" spans="11:11" ht="12" customHeight="1">
      <c r="K3445" s="15"/>
    </row>
    <row r="3446" spans="11:11" ht="12" customHeight="1">
      <c r="K3446" s="15"/>
    </row>
    <row r="3447" spans="11:11" ht="12" customHeight="1">
      <c r="K3447" s="15"/>
    </row>
    <row r="3448" spans="11:11" ht="12" customHeight="1">
      <c r="K3448" s="15"/>
    </row>
    <row r="3449" spans="11:11" ht="12" customHeight="1">
      <c r="K3449" s="15"/>
    </row>
    <row r="3450" spans="11:11" ht="12" customHeight="1">
      <c r="K3450" s="15"/>
    </row>
    <row r="3451" spans="11:11" ht="12" customHeight="1">
      <c r="K3451" s="15"/>
    </row>
    <row r="3452" spans="11:11" ht="12" customHeight="1">
      <c r="K3452" s="15"/>
    </row>
    <row r="3453" spans="11:11" ht="12" customHeight="1">
      <c r="K3453" s="15"/>
    </row>
    <row r="3454" spans="11:11" ht="12" customHeight="1">
      <c r="K3454" s="15"/>
    </row>
    <row r="3455" spans="11:11" ht="12" customHeight="1">
      <c r="K3455" s="15"/>
    </row>
    <row r="3456" spans="11:11" ht="12" customHeight="1">
      <c r="K3456" s="15"/>
    </row>
    <row r="3457" spans="11:11" ht="12" customHeight="1">
      <c r="K3457" s="15"/>
    </row>
    <row r="3458" spans="11:11" ht="12" customHeight="1">
      <c r="K3458" s="15"/>
    </row>
    <row r="3459" spans="11:11" ht="12" customHeight="1">
      <c r="K3459" s="15"/>
    </row>
    <row r="3460" spans="11:11" ht="12" customHeight="1">
      <c r="K3460" s="15"/>
    </row>
    <row r="3461" spans="11:11" ht="12" customHeight="1">
      <c r="K3461" s="15"/>
    </row>
    <row r="3462" spans="11:11" ht="12" customHeight="1">
      <c r="K3462" s="15"/>
    </row>
    <row r="3463" spans="11:11" ht="12" customHeight="1">
      <c r="K3463" s="15"/>
    </row>
    <row r="3464" spans="11:11" ht="12" customHeight="1">
      <c r="K3464" s="15"/>
    </row>
    <row r="3465" spans="11:11" ht="12" customHeight="1">
      <c r="K3465" s="15"/>
    </row>
    <row r="3466" spans="11:11" ht="12" customHeight="1">
      <c r="K3466" s="15"/>
    </row>
    <row r="3467" spans="11:11" ht="12" customHeight="1">
      <c r="K3467" s="15"/>
    </row>
    <row r="3468" spans="11:11" ht="12" customHeight="1">
      <c r="K3468" s="15"/>
    </row>
    <row r="3469" spans="11:11" ht="12" customHeight="1">
      <c r="K3469" s="15"/>
    </row>
    <row r="3470" spans="11:11" ht="12" customHeight="1">
      <c r="K3470" s="15"/>
    </row>
    <row r="3471" spans="11:11" ht="12" customHeight="1">
      <c r="K3471" s="15"/>
    </row>
    <row r="3472" spans="11:11" ht="12" customHeight="1">
      <c r="K3472" s="15"/>
    </row>
    <row r="3473" spans="11:11" ht="12" customHeight="1">
      <c r="K3473" s="15"/>
    </row>
    <row r="3474" spans="11:11" ht="12" customHeight="1">
      <c r="K3474" s="15"/>
    </row>
    <row r="3475" spans="11:11" ht="12" customHeight="1">
      <c r="K3475" s="15"/>
    </row>
    <row r="3476" spans="11:11" ht="12" customHeight="1">
      <c r="K3476" s="15"/>
    </row>
    <row r="3477" spans="11:11" ht="12" customHeight="1">
      <c r="K3477" s="15"/>
    </row>
    <row r="3478" spans="11:11" ht="12" customHeight="1">
      <c r="K3478" s="15"/>
    </row>
    <row r="3479" spans="11:11" ht="12" customHeight="1">
      <c r="K3479" s="15"/>
    </row>
    <row r="3480" spans="11:11" ht="12" customHeight="1">
      <c r="K3480" s="15"/>
    </row>
    <row r="3481" spans="11:11" ht="12" customHeight="1">
      <c r="K3481" s="15"/>
    </row>
    <row r="3482" spans="11:11" ht="12" customHeight="1">
      <c r="K3482" s="15"/>
    </row>
    <row r="3483" spans="11:11" ht="12" customHeight="1">
      <c r="K3483" s="15"/>
    </row>
    <row r="3484" spans="11:11" ht="12" customHeight="1">
      <c r="K3484" s="15"/>
    </row>
    <row r="3485" spans="11:11" ht="12" customHeight="1">
      <c r="K3485" s="15"/>
    </row>
    <row r="3486" spans="11:11" ht="12" customHeight="1">
      <c r="K3486" s="15"/>
    </row>
    <row r="3487" spans="11:11" ht="12" customHeight="1">
      <c r="K3487" s="15"/>
    </row>
    <row r="3488" spans="11:11" ht="12" customHeight="1">
      <c r="K3488" s="15"/>
    </row>
    <row r="3489" spans="11:11" ht="12" customHeight="1">
      <c r="K3489" s="15"/>
    </row>
    <row r="3490" spans="11:11" ht="12" customHeight="1">
      <c r="K3490" s="15"/>
    </row>
    <row r="3491" spans="11:11" ht="12" customHeight="1">
      <c r="K3491" s="15"/>
    </row>
    <row r="3492" spans="11:11" ht="12" customHeight="1">
      <c r="K3492" s="15"/>
    </row>
    <row r="3493" spans="11:11" ht="12" customHeight="1">
      <c r="K3493" s="15"/>
    </row>
    <row r="3494" spans="11:11" ht="12" customHeight="1">
      <c r="K3494" s="15"/>
    </row>
    <row r="3495" spans="11:11" ht="12" customHeight="1">
      <c r="K3495" s="15"/>
    </row>
    <row r="3496" spans="11:11" ht="12" customHeight="1">
      <c r="K3496" s="15"/>
    </row>
    <row r="3497" spans="11:11" ht="12" customHeight="1">
      <c r="K3497" s="15"/>
    </row>
    <row r="3498" spans="11:11" ht="12" customHeight="1">
      <c r="K3498" s="15"/>
    </row>
    <row r="3499" spans="11:11" ht="12" customHeight="1">
      <c r="K3499" s="15"/>
    </row>
    <row r="3500" spans="11:11" ht="12" customHeight="1">
      <c r="K3500" s="15"/>
    </row>
    <row r="3501" spans="11:11" ht="12" customHeight="1">
      <c r="K3501" s="15"/>
    </row>
    <row r="3502" spans="11:11" ht="12" customHeight="1">
      <c r="K3502" s="15"/>
    </row>
    <row r="3503" spans="11:11" ht="12" customHeight="1">
      <c r="K3503" s="15"/>
    </row>
    <row r="3504" spans="11:11" ht="12" customHeight="1">
      <c r="K3504" s="15"/>
    </row>
    <row r="3505" spans="11:11" ht="12" customHeight="1">
      <c r="K3505" s="15"/>
    </row>
    <row r="3506" spans="11:11" ht="12" customHeight="1">
      <c r="K3506" s="15"/>
    </row>
    <row r="3507" spans="11:11" ht="12" customHeight="1">
      <c r="K3507" s="15"/>
    </row>
    <row r="3508" spans="11:11" ht="12" customHeight="1">
      <c r="K3508" s="15"/>
    </row>
    <row r="3509" spans="11:11" ht="12" customHeight="1">
      <c r="K3509" s="15"/>
    </row>
    <row r="3510" spans="11:11" ht="12" customHeight="1">
      <c r="K3510" s="15"/>
    </row>
    <row r="3511" spans="11:11" ht="12" customHeight="1">
      <c r="K3511" s="15"/>
    </row>
    <row r="3512" spans="11:11" ht="12" customHeight="1">
      <c r="K3512" s="15"/>
    </row>
    <row r="3513" spans="11:11" ht="12" customHeight="1">
      <c r="K3513" s="15"/>
    </row>
    <row r="3514" spans="11:11" ht="12" customHeight="1">
      <c r="K3514" s="15"/>
    </row>
    <row r="3515" spans="11:11" ht="12" customHeight="1">
      <c r="K3515" s="15"/>
    </row>
    <row r="3516" spans="11:11" ht="12" customHeight="1">
      <c r="K3516" s="15"/>
    </row>
    <row r="3517" spans="11:11" ht="12" customHeight="1">
      <c r="K3517" s="15"/>
    </row>
    <row r="3518" spans="11:11" ht="12" customHeight="1">
      <c r="K3518" s="15"/>
    </row>
    <row r="3519" spans="11:11" ht="12" customHeight="1">
      <c r="K3519" s="15"/>
    </row>
    <row r="3520" spans="11:11" ht="12" customHeight="1">
      <c r="K3520" s="15"/>
    </row>
    <row r="3521" spans="11:11" ht="12" customHeight="1">
      <c r="K3521" s="15"/>
    </row>
    <row r="3522" spans="11:11" ht="12" customHeight="1">
      <c r="K3522" s="15"/>
    </row>
    <row r="3523" spans="11:11" ht="12" customHeight="1">
      <c r="K3523" s="15"/>
    </row>
    <row r="3524" spans="11:11" ht="12" customHeight="1">
      <c r="K3524" s="15"/>
    </row>
    <row r="3525" spans="11:11" ht="12" customHeight="1">
      <c r="K3525" s="15"/>
    </row>
    <row r="3526" spans="11:11" ht="12" customHeight="1">
      <c r="K3526" s="15"/>
    </row>
    <row r="3527" spans="11:11" ht="12" customHeight="1">
      <c r="K3527" s="15"/>
    </row>
    <row r="3528" spans="11:11" ht="12" customHeight="1">
      <c r="K3528" s="15"/>
    </row>
    <row r="3529" spans="11:11" ht="12" customHeight="1">
      <c r="K3529" s="15"/>
    </row>
    <row r="3530" spans="11:11" ht="12" customHeight="1">
      <c r="K3530" s="15"/>
    </row>
    <row r="3531" spans="11:11" ht="12" customHeight="1">
      <c r="K3531" s="15"/>
    </row>
    <row r="3532" spans="11:11" ht="12" customHeight="1">
      <c r="K3532" s="15"/>
    </row>
    <row r="3533" spans="11:11" ht="12" customHeight="1">
      <c r="K3533" s="15"/>
    </row>
    <row r="3534" spans="11:11" ht="12" customHeight="1">
      <c r="K3534" s="15"/>
    </row>
    <row r="3535" spans="11:11" ht="12" customHeight="1">
      <c r="K3535" s="15"/>
    </row>
    <row r="3536" spans="11:11" ht="12" customHeight="1">
      <c r="K3536" s="15"/>
    </row>
    <row r="3537" spans="11:11" ht="12" customHeight="1">
      <c r="K3537" s="15"/>
    </row>
    <row r="3538" spans="11:11" ht="12" customHeight="1">
      <c r="K3538" s="15"/>
    </row>
    <row r="3539" spans="11:11" ht="12" customHeight="1">
      <c r="K3539" s="15"/>
    </row>
    <row r="3540" spans="11:11" ht="12" customHeight="1">
      <c r="K3540" s="15"/>
    </row>
    <row r="3541" spans="11:11" ht="12" customHeight="1">
      <c r="K3541" s="15"/>
    </row>
    <row r="3542" spans="11:11" ht="12" customHeight="1">
      <c r="K3542" s="15"/>
    </row>
    <row r="3543" spans="11:11" ht="12" customHeight="1">
      <c r="K3543" s="15"/>
    </row>
    <row r="3544" spans="11:11" ht="12" customHeight="1">
      <c r="K3544" s="15"/>
    </row>
    <row r="3545" spans="11:11" ht="12" customHeight="1">
      <c r="K3545" s="15"/>
    </row>
    <row r="3546" spans="11:11" ht="12" customHeight="1">
      <c r="K3546" s="15"/>
    </row>
    <row r="3547" spans="11:11" ht="12" customHeight="1">
      <c r="K3547" s="15"/>
    </row>
    <row r="3548" spans="11:11" ht="12" customHeight="1">
      <c r="K3548" s="15"/>
    </row>
    <row r="3549" spans="11:11" ht="12" customHeight="1">
      <c r="K3549" s="15"/>
    </row>
    <row r="3550" spans="11:11" ht="12" customHeight="1">
      <c r="K3550" s="15"/>
    </row>
    <row r="3551" spans="11:11" ht="12" customHeight="1">
      <c r="K3551" s="15"/>
    </row>
    <row r="3552" spans="11:11" ht="12" customHeight="1">
      <c r="K3552" s="15"/>
    </row>
    <row r="3553" spans="11:11" ht="12" customHeight="1">
      <c r="K3553" s="15"/>
    </row>
    <row r="3554" spans="11:11" ht="12" customHeight="1">
      <c r="K3554" s="15"/>
    </row>
    <row r="3555" spans="11:11" ht="12" customHeight="1">
      <c r="K3555" s="15"/>
    </row>
    <row r="3556" spans="11:11" ht="12" customHeight="1">
      <c r="K3556" s="15"/>
    </row>
    <row r="3557" spans="11:11" ht="12" customHeight="1">
      <c r="K3557" s="15"/>
    </row>
    <row r="3558" spans="11:11" ht="12" customHeight="1">
      <c r="K3558" s="15"/>
    </row>
    <row r="3559" spans="11:11" ht="12" customHeight="1">
      <c r="K3559" s="15"/>
    </row>
    <row r="3560" spans="11:11" ht="12" customHeight="1">
      <c r="K3560" s="15"/>
    </row>
    <row r="3561" spans="11:11" ht="12" customHeight="1">
      <c r="K3561" s="15"/>
    </row>
    <row r="3562" spans="11:11" ht="12" customHeight="1">
      <c r="K3562" s="15"/>
    </row>
    <row r="3563" spans="11:11" ht="12" customHeight="1">
      <c r="K3563" s="15"/>
    </row>
    <row r="3564" spans="11:11" ht="12" customHeight="1">
      <c r="K3564" s="15"/>
    </row>
    <row r="3565" spans="11:11" ht="12" customHeight="1">
      <c r="K3565" s="15"/>
    </row>
    <row r="3566" spans="11:11" ht="12" customHeight="1">
      <c r="K3566" s="15"/>
    </row>
    <row r="3567" spans="11:11" ht="12" customHeight="1">
      <c r="K3567" s="15"/>
    </row>
    <row r="3568" spans="11:11" ht="12" customHeight="1">
      <c r="K3568" s="15"/>
    </row>
    <row r="3569" spans="11:11" ht="12" customHeight="1">
      <c r="K3569" s="15"/>
    </row>
    <row r="3570" spans="11:11" ht="12" customHeight="1">
      <c r="K3570" s="15"/>
    </row>
    <row r="3571" spans="11:11" ht="12" customHeight="1">
      <c r="K3571" s="15"/>
    </row>
    <row r="3572" spans="11:11" ht="12" customHeight="1">
      <c r="K3572" s="15"/>
    </row>
    <row r="3573" spans="11:11" ht="12" customHeight="1">
      <c r="K3573" s="15"/>
    </row>
    <row r="3574" spans="11:11" ht="12" customHeight="1">
      <c r="K3574" s="15"/>
    </row>
    <row r="3575" spans="11:11" ht="12" customHeight="1">
      <c r="K3575" s="15"/>
    </row>
    <row r="3576" spans="11:11" ht="12" customHeight="1">
      <c r="K3576" s="15"/>
    </row>
    <row r="3577" spans="11:11" ht="12" customHeight="1">
      <c r="K3577" s="15"/>
    </row>
    <row r="3578" spans="11:11" ht="12" customHeight="1">
      <c r="K3578" s="15"/>
    </row>
    <row r="3579" spans="11:11" ht="12" customHeight="1">
      <c r="K3579" s="15"/>
    </row>
    <row r="3580" spans="11:11" ht="12" customHeight="1">
      <c r="K3580" s="15"/>
    </row>
    <row r="3581" spans="11:11" ht="12" customHeight="1">
      <c r="K3581" s="15"/>
    </row>
    <row r="3582" spans="11:11" ht="12" customHeight="1">
      <c r="K3582" s="15"/>
    </row>
    <row r="3583" spans="11:11" ht="12" customHeight="1">
      <c r="K3583" s="15"/>
    </row>
    <row r="3584" spans="11:11" ht="12" customHeight="1">
      <c r="K3584" s="15"/>
    </row>
    <row r="3585" spans="11:11" ht="12" customHeight="1">
      <c r="K3585" s="15"/>
    </row>
    <row r="3586" spans="11:11" ht="12" customHeight="1">
      <c r="K3586" s="15"/>
    </row>
    <row r="3587" spans="11:11" ht="12" customHeight="1">
      <c r="K3587" s="15"/>
    </row>
    <row r="3588" spans="11:11" ht="12" customHeight="1">
      <c r="K3588" s="15"/>
    </row>
    <row r="3589" spans="11:11" ht="12" customHeight="1">
      <c r="K3589" s="15"/>
    </row>
    <row r="3590" spans="11:11" ht="12" customHeight="1">
      <c r="K3590" s="15"/>
    </row>
    <row r="3591" spans="11:11" ht="12" customHeight="1">
      <c r="K3591" s="15"/>
    </row>
    <row r="3592" spans="11:11" ht="12" customHeight="1">
      <c r="K3592" s="15"/>
    </row>
    <row r="3593" spans="11:11" ht="12" customHeight="1">
      <c r="K3593" s="15"/>
    </row>
    <row r="3594" spans="11:11" ht="12" customHeight="1">
      <c r="K3594" s="15"/>
    </row>
    <row r="3595" spans="11:11" ht="12" customHeight="1">
      <c r="K3595" s="15"/>
    </row>
    <row r="3596" spans="11:11" ht="12" customHeight="1">
      <c r="K3596" s="15"/>
    </row>
    <row r="3597" spans="11:11" ht="12" customHeight="1">
      <c r="K3597" s="15"/>
    </row>
    <row r="3598" spans="11:11" ht="12" customHeight="1">
      <c r="K3598" s="15"/>
    </row>
    <row r="3599" spans="11:11" ht="12" customHeight="1">
      <c r="K3599" s="15"/>
    </row>
    <row r="3600" spans="11:11" ht="12" customHeight="1">
      <c r="K3600" s="15"/>
    </row>
    <row r="3601" spans="11:11" ht="12" customHeight="1">
      <c r="K3601" s="15"/>
    </row>
    <row r="3602" spans="11:11" ht="12" customHeight="1">
      <c r="K3602" s="15"/>
    </row>
    <row r="3603" spans="11:11" ht="12" customHeight="1">
      <c r="K3603" s="15"/>
    </row>
    <row r="3604" spans="11:11" ht="12" customHeight="1">
      <c r="K3604" s="15"/>
    </row>
    <row r="3605" spans="11:11" ht="12" customHeight="1">
      <c r="K3605" s="15"/>
    </row>
    <row r="3606" spans="11:11" ht="12" customHeight="1">
      <c r="K3606" s="15"/>
    </row>
    <row r="3607" spans="11:11" ht="12" customHeight="1">
      <c r="K3607" s="15"/>
    </row>
    <row r="3608" spans="11:11" ht="12" customHeight="1">
      <c r="K3608" s="15"/>
    </row>
    <row r="3609" spans="11:11" ht="12" customHeight="1">
      <c r="K3609" s="15"/>
    </row>
    <row r="3610" spans="11:11" ht="12" customHeight="1">
      <c r="K3610" s="15"/>
    </row>
    <row r="3611" spans="11:11" ht="12" customHeight="1">
      <c r="K3611" s="15"/>
    </row>
    <row r="3612" spans="11:11" ht="12" customHeight="1">
      <c r="K3612" s="15"/>
    </row>
    <row r="3613" spans="11:11" ht="12" customHeight="1">
      <c r="K3613" s="15"/>
    </row>
    <row r="3614" spans="11:11" ht="12" customHeight="1">
      <c r="K3614" s="15"/>
    </row>
    <row r="3615" spans="11:11" ht="12" customHeight="1">
      <c r="K3615" s="15"/>
    </row>
    <row r="3616" spans="11:11" ht="12" customHeight="1">
      <c r="K3616" s="15"/>
    </row>
    <row r="3617" spans="11:11" ht="12" customHeight="1">
      <c r="K3617" s="15"/>
    </row>
    <row r="3618" spans="11:11" ht="12" customHeight="1">
      <c r="K3618" s="15"/>
    </row>
    <row r="3619" spans="11:11" ht="12" customHeight="1">
      <c r="K3619" s="15"/>
    </row>
    <row r="3620" spans="11:11" ht="12" customHeight="1">
      <c r="K3620" s="15"/>
    </row>
    <row r="3621" spans="11:11" ht="12" customHeight="1">
      <c r="K3621" s="15"/>
    </row>
    <row r="3622" spans="11:11" ht="12" customHeight="1">
      <c r="K3622" s="15"/>
    </row>
    <row r="3623" spans="11:11" ht="12" customHeight="1">
      <c r="K3623" s="15"/>
    </row>
    <row r="3624" spans="11:11" ht="12" customHeight="1">
      <c r="K3624" s="15"/>
    </row>
    <row r="3625" spans="11:11" ht="12" customHeight="1">
      <c r="K3625" s="15"/>
    </row>
    <row r="3626" spans="11:11" ht="12" customHeight="1">
      <c r="K3626" s="15"/>
    </row>
    <row r="3627" spans="11:11" ht="12" customHeight="1">
      <c r="K3627" s="15"/>
    </row>
    <row r="3628" spans="11:11" ht="12" customHeight="1">
      <c r="K3628" s="15"/>
    </row>
    <row r="3629" spans="11:11" ht="12" customHeight="1">
      <c r="K3629" s="15"/>
    </row>
    <row r="3630" spans="11:11" ht="12" customHeight="1">
      <c r="K3630" s="15"/>
    </row>
    <row r="3631" spans="11:11" ht="12" customHeight="1">
      <c r="K3631" s="15"/>
    </row>
    <row r="3632" spans="11:11" ht="12" customHeight="1">
      <c r="K3632" s="15"/>
    </row>
    <row r="3633" spans="11:11" ht="12" customHeight="1">
      <c r="K3633" s="15"/>
    </row>
    <row r="3634" spans="11:11" ht="12" customHeight="1">
      <c r="K3634" s="15"/>
    </row>
    <row r="3635" spans="11:11" ht="12" customHeight="1">
      <c r="K3635" s="15"/>
    </row>
    <row r="3636" spans="11:11" ht="12" customHeight="1">
      <c r="K3636" s="15"/>
    </row>
    <row r="3637" spans="11:11" ht="12" customHeight="1">
      <c r="K3637" s="15"/>
    </row>
    <row r="3638" spans="11:11" ht="12" customHeight="1">
      <c r="K3638" s="15"/>
    </row>
    <row r="3639" spans="11:11" ht="12" customHeight="1">
      <c r="K3639" s="15"/>
    </row>
    <row r="3640" spans="11:11" ht="12" customHeight="1">
      <c r="K3640" s="15"/>
    </row>
    <row r="3641" spans="11:11" ht="12" customHeight="1">
      <c r="K3641" s="15"/>
    </row>
    <row r="3642" spans="11:11" ht="12" customHeight="1">
      <c r="K3642" s="15"/>
    </row>
    <row r="3643" spans="11:11" ht="12" customHeight="1">
      <c r="K3643" s="15"/>
    </row>
    <row r="3644" spans="11:11" ht="12" customHeight="1">
      <c r="K3644" s="15"/>
    </row>
    <row r="3645" spans="11:11" ht="12" customHeight="1">
      <c r="K3645" s="15"/>
    </row>
    <row r="3646" spans="11:11" ht="12" customHeight="1">
      <c r="K3646" s="15"/>
    </row>
    <row r="3647" spans="11:11" ht="12" customHeight="1">
      <c r="K3647" s="15"/>
    </row>
    <row r="3648" spans="11:11" ht="12" customHeight="1">
      <c r="K3648" s="15"/>
    </row>
    <row r="3649" spans="11:11" ht="12" customHeight="1">
      <c r="K3649" s="15"/>
    </row>
    <row r="3650" spans="11:11" ht="12" customHeight="1">
      <c r="K3650" s="15"/>
    </row>
    <row r="3651" spans="11:11" ht="12" customHeight="1">
      <c r="K3651" s="15"/>
    </row>
    <row r="3652" spans="11:11" ht="12" customHeight="1">
      <c r="K3652" s="15"/>
    </row>
    <row r="3653" spans="11:11" ht="12" customHeight="1">
      <c r="K3653" s="15"/>
    </row>
    <row r="3654" spans="11:11" ht="12" customHeight="1">
      <c r="K3654" s="15"/>
    </row>
    <row r="3655" spans="11:11" ht="12" customHeight="1">
      <c r="K3655" s="15"/>
    </row>
    <row r="3656" spans="11:11" ht="12" customHeight="1">
      <c r="K3656" s="15"/>
    </row>
    <row r="3657" spans="11:11" ht="12" customHeight="1">
      <c r="K3657" s="15"/>
    </row>
    <row r="3658" spans="11:11" ht="12" customHeight="1">
      <c r="K3658" s="15"/>
    </row>
    <row r="3659" spans="11:11" ht="12" customHeight="1">
      <c r="K3659" s="15"/>
    </row>
    <row r="3660" spans="11:11" ht="12" customHeight="1">
      <c r="K3660" s="15"/>
    </row>
    <row r="3661" spans="11:11" ht="12" customHeight="1">
      <c r="K3661" s="15"/>
    </row>
    <row r="3662" spans="11:11" ht="12" customHeight="1">
      <c r="K3662" s="15"/>
    </row>
    <row r="3663" spans="11:11" ht="12" customHeight="1">
      <c r="K3663" s="15"/>
    </row>
    <row r="3664" spans="11:11" ht="12" customHeight="1">
      <c r="K3664" s="15"/>
    </row>
    <row r="3665" spans="11:11" ht="12" customHeight="1">
      <c r="K3665" s="15"/>
    </row>
    <row r="3666" spans="11:11" ht="12" customHeight="1">
      <c r="K3666" s="15"/>
    </row>
    <row r="3667" spans="11:11" ht="12" customHeight="1">
      <c r="K3667" s="15"/>
    </row>
    <row r="3668" spans="11:11" ht="12" customHeight="1">
      <c r="K3668" s="15"/>
    </row>
    <row r="3669" spans="11:11" ht="12" customHeight="1">
      <c r="K3669" s="15"/>
    </row>
    <row r="3670" spans="11:11" ht="12" customHeight="1">
      <c r="K3670" s="15"/>
    </row>
    <row r="3671" spans="11:11" ht="12" customHeight="1">
      <c r="K3671" s="15"/>
    </row>
    <row r="3672" spans="11:11" ht="12" customHeight="1">
      <c r="K3672" s="15"/>
    </row>
    <row r="3673" spans="11:11" ht="12" customHeight="1">
      <c r="K3673" s="15"/>
    </row>
    <row r="3674" spans="11:11" ht="12" customHeight="1">
      <c r="K3674" s="15"/>
    </row>
    <row r="3675" spans="11:11" ht="12" customHeight="1">
      <c r="K3675" s="15"/>
    </row>
    <row r="3676" spans="11:11" ht="12" customHeight="1">
      <c r="K3676" s="15"/>
    </row>
    <row r="3677" spans="11:11" ht="12" customHeight="1">
      <c r="K3677" s="15"/>
    </row>
    <row r="3678" spans="11:11" ht="12" customHeight="1">
      <c r="K3678" s="15"/>
    </row>
    <row r="3679" spans="11:11" ht="12" customHeight="1">
      <c r="K3679" s="15"/>
    </row>
    <row r="3680" spans="11:11" ht="12" customHeight="1">
      <c r="K3680" s="15"/>
    </row>
    <row r="3681" spans="11:11" ht="12" customHeight="1">
      <c r="K3681" s="15"/>
    </row>
    <row r="3682" spans="11:11" ht="12" customHeight="1">
      <c r="K3682" s="15"/>
    </row>
    <row r="3683" spans="11:11" ht="12" customHeight="1">
      <c r="K3683" s="15"/>
    </row>
    <row r="3684" spans="11:11" ht="12" customHeight="1">
      <c r="K3684" s="15"/>
    </row>
    <row r="3685" spans="11:11" ht="12" customHeight="1">
      <c r="K3685" s="15"/>
    </row>
    <row r="3686" spans="11:11" ht="12" customHeight="1">
      <c r="K3686" s="15"/>
    </row>
    <row r="3687" spans="11:11" ht="12" customHeight="1">
      <c r="K3687" s="15"/>
    </row>
    <row r="3688" spans="11:11" ht="12" customHeight="1">
      <c r="K3688" s="15"/>
    </row>
    <row r="3689" spans="11:11" ht="12" customHeight="1">
      <c r="K3689" s="15"/>
    </row>
    <row r="3690" spans="11:11" ht="12" customHeight="1">
      <c r="K3690" s="15"/>
    </row>
    <row r="3691" spans="11:11" ht="12" customHeight="1">
      <c r="K3691" s="15"/>
    </row>
    <row r="3692" spans="11:11" ht="12" customHeight="1">
      <c r="K3692" s="15"/>
    </row>
    <row r="3693" spans="11:11" ht="12" customHeight="1">
      <c r="K3693" s="15"/>
    </row>
    <row r="3694" spans="11:11" ht="12" customHeight="1">
      <c r="K3694" s="15"/>
    </row>
    <row r="3695" spans="11:11" ht="12" customHeight="1">
      <c r="K3695" s="15"/>
    </row>
    <row r="3696" spans="11:11" ht="12" customHeight="1">
      <c r="K3696" s="15"/>
    </row>
    <row r="3697" spans="11:11" ht="12" customHeight="1">
      <c r="K3697" s="15"/>
    </row>
    <row r="3698" spans="11:11" ht="12" customHeight="1">
      <c r="K3698" s="15"/>
    </row>
    <row r="3699" spans="11:11" ht="12" customHeight="1">
      <c r="K3699" s="15"/>
    </row>
    <row r="3700" spans="11:11" ht="12" customHeight="1">
      <c r="K3700" s="15"/>
    </row>
    <row r="3701" spans="11:11" ht="12" customHeight="1">
      <c r="K3701" s="15"/>
    </row>
    <row r="3702" spans="11:11" ht="12" customHeight="1">
      <c r="K3702" s="15"/>
    </row>
    <row r="3703" spans="11:11" ht="12" customHeight="1">
      <c r="K3703" s="15"/>
    </row>
    <row r="3704" spans="11:11" ht="12" customHeight="1">
      <c r="K3704" s="15"/>
    </row>
    <row r="3705" spans="11:11" ht="12" customHeight="1">
      <c r="K3705" s="15"/>
    </row>
    <row r="3706" spans="11:11" ht="12" customHeight="1">
      <c r="K3706" s="15"/>
    </row>
    <row r="3707" spans="11:11" ht="12" customHeight="1">
      <c r="K3707" s="15"/>
    </row>
    <row r="3708" spans="11:11" ht="12" customHeight="1">
      <c r="K3708" s="15"/>
    </row>
    <row r="3709" spans="11:11" ht="12" customHeight="1">
      <c r="K3709" s="15"/>
    </row>
    <row r="3710" spans="11:11" ht="12" customHeight="1">
      <c r="K3710" s="15"/>
    </row>
    <row r="3711" spans="11:11" ht="12" customHeight="1">
      <c r="K3711" s="15"/>
    </row>
    <row r="3712" spans="11:11" ht="12" customHeight="1">
      <c r="K3712" s="15"/>
    </row>
    <row r="3713" spans="11:11" ht="12" customHeight="1">
      <c r="K3713" s="15"/>
    </row>
    <row r="3714" spans="11:11" ht="12" customHeight="1">
      <c r="K3714" s="15"/>
    </row>
    <row r="3715" spans="11:11" ht="12" customHeight="1">
      <c r="K3715" s="15"/>
    </row>
    <row r="3716" spans="11:11" ht="12" customHeight="1">
      <c r="K3716" s="15"/>
    </row>
    <row r="3717" spans="11:11" ht="12" customHeight="1">
      <c r="K3717" s="15"/>
    </row>
    <row r="3718" spans="11:11" ht="12" customHeight="1">
      <c r="K3718" s="15"/>
    </row>
    <row r="3719" spans="11:11" ht="12" customHeight="1">
      <c r="K3719" s="15"/>
    </row>
    <row r="3720" spans="11:11" ht="12" customHeight="1">
      <c r="K3720" s="15"/>
    </row>
    <row r="3721" spans="11:11" ht="12" customHeight="1">
      <c r="K3721" s="15"/>
    </row>
    <row r="3722" spans="11:11" ht="12" customHeight="1">
      <c r="K3722" s="15"/>
    </row>
    <row r="3723" spans="11:11" ht="12" customHeight="1">
      <c r="K3723" s="15"/>
    </row>
    <row r="3724" spans="11:11" ht="12" customHeight="1">
      <c r="K3724" s="15"/>
    </row>
    <row r="3725" spans="11:11" ht="12" customHeight="1">
      <c r="K3725" s="15"/>
    </row>
    <row r="3726" spans="11:11" ht="12" customHeight="1">
      <c r="K3726" s="15"/>
    </row>
    <row r="3727" spans="11:11" ht="12" customHeight="1">
      <c r="K3727" s="15"/>
    </row>
    <row r="3728" spans="11:11" ht="12" customHeight="1">
      <c r="K3728" s="15"/>
    </row>
    <row r="3729" spans="11:11" ht="12" customHeight="1">
      <c r="K3729" s="15"/>
    </row>
    <row r="3730" spans="11:11" ht="12" customHeight="1">
      <c r="K3730" s="15"/>
    </row>
    <row r="3731" spans="11:11" ht="12" customHeight="1">
      <c r="K3731" s="15"/>
    </row>
    <row r="3732" spans="11:11" ht="12" customHeight="1">
      <c r="K3732" s="15"/>
    </row>
    <row r="3733" spans="11:11" ht="12" customHeight="1">
      <c r="K3733" s="15"/>
    </row>
    <row r="3734" spans="11:11" ht="12" customHeight="1">
      <c r="K3734" s="15"/>
    </row>
    <row r="3735" spans="11:11" ht="12" customHeight="1">
      <c r="K3735" s="15"/>
    </row>
    <row r="3736" spans="11:11" ht="12" customHeight="1">
      <c r="K3736" s="15"/>
    </row>
    <row r="3737" spans="11:11" ht="12" customHeight="1">
      <c r="K3737" s="15"/>
    </row>
    <row r="3738" spans="11:11" ht="12" customHeight="1">
      <c r="K3738" s="15"/>
    </row>
    <row r="3739" spans="11:11" ht="12" customHeight="1">
      <c r="K3739" s="15"/>
    </row>
    <row r="3740" spans="11:11" ht="12" customHeight="1">
      <c r="K3740" s="15"/>
    </row>
    <row r="3741" spans="11:11" ht="12" customHeight="1">
      <c r="K3741" s="15"/>
    </row>
    <row r="3742" spans="11:11" ht="12" customHeight="1">
      <c r="K3742" s="15"/>
    </row>
    <row r="3743" spans="11:11" ht="12" customHeight="1">
      <c r="K3743" s="15"/>
    </row>
    <row r="3744" spans="11:11" ht="12" customHeight="1">
      <c r="K3744" s="15"/>
    </row>
    <row r="3745" spans="11:11" ht="12" customHeight="1">
      <c r="K3745" s="15"/>
    </row>
    <row r="3746" spans="11:11" ht="12" customHeight="1">
      <c r="K3746" s="15"/>
    </row>
    <row r="3747" spans="11:11" ht="12" customHeight="1">
      <c r="K3747" s="15"/>
    </row>
    <row r="3748" spans="11:11" ht="12" customHeight="1">
      <c r="K3748" s="15"/>
    </row>
    <row r="3749" spans="11:11" ht="12" customHeight="1">
      <c r="K3749" s="15"/>
    </row>
    <row r="3750" spans="11:11" ht="12" customHeight="1">
      <c r="K3750" s="15"/>
    </row>
    <row r="3751" spans="11:11" ht="12" customHeight="1">
      <c r="K3751" s="15"/>
    </row>
    <row r="3752" spans="11:11" ht="12" customHeight="1">
      <c r="K3752" s="15"/>
    </row>
    <row r="3753" spans="11:11" ht="12" customHeight="1">
      <c r="K3753" s="15"/>
    </row>
    <row r="3754" spans="11:11" ht="12" customHeight="1">
      <c r="K3754" s="15"/>
    </row>
    <row r="3755" spans="11:11" ht="12" customHeight="1">
      <c r="K3755" s="15"/>
    </row>
    <row r="3756" spans="11:11" ht="12" customHeight="1">
      <c r="K3756" s="15"/>
    </row>
    <row r="3757" spans="11:11" ht="12" customHeight="1">
      <c r="K3757" s="15"/>
    </row>
    <row r="3758" spans="11:11" ht="12" customHeight="1">
      <c r="K3758" s="15"/>
    </row>
    <row r="3759" spans="11:11" ht="12" customHeight="1">
      <c r="K3759" s="15"/>
    </row>
    <row r="3760" spans="11:11" ht="12" customHeight="1">
      <c r="K3760" s="15"/>
    </row>
    <row r="3761" spans="11:11" ht="12" customHeight="1">
      <c r="K3761" s="15"/>
    </row>
    <row r="3762" spans="11:11" ht="12" customHeight="1">
      <c r="K3762" s="15"/>
    </row>
    <row r="3763" spans="11:11" ht="12" customHeight="1">
      <c r="K3763" s="15"/>
    </row>
    <row r="3764" spans="11:11" ht="12" customHeight="1">
      <c r="K3764" s="15"/>
    </row>
    <row r="3765" spans="11:11" ht="12" customHeight="1">
      <c r="K3765" s="15"/>
    </row>
    <row r="3766" spans="11:11" ht="12" customHeight="1">
      <c r="K3766" s="15"/>
    </row>
    <row r="3767" spans="11:11" ht="12" customHeight="1">
      <c r="K3767" s="15"/>
    </row>
    <row r="3768" spans="11:11" ht="12" customHeight="1">
      <c r="K3768" s="15"/>
    </row>
    <row r="3769" spans="11:11" ht="12" customHeight="1">
      <c r="K3769" s="15"/>
    </row>
    <row r="3770" spans="11:11" ht="12" customHeight="1">
      <c r="K3770" s="15"/>
    </row>
    <row r="3771" spans="11:11" ht="12" customHeight="1">
      <c r="K3771" s="15"/>
    </row>
    <row r="3772" spans="11:11" ht="12" customHeight="1">
      <c r="K3772" s="15"/>
    </row>
    <row r="3773" spans="11:11" ht="12" customHeight="1">
      <c r="K3773" s="15"/>
    </row>
    <row r="3774" spans="11:11" ht="12" customHeight="1">
      <c r="K3774" s="15"/>
    </row>
    <row r="3775" spans="11:11" ht="12" customHeight="1">
      <c r="K3775" s="15"/>
    </row>
    <row r="3776" spans="11:11" ht="12" customHeight="1">
      <c r="K3776" s="15"/>
    </row>
    <row r="3777" spans="11:11" ht="12" customHeight="1">
      <c r="K3777" s="15"/>
    </row>
    <row r="3778" spans="11:11" ht="12" customHeight="1">
      <c r="K3778" s="15"/>
    </row>
    <row r="3779" spans="11:11" ht="12" customHeight="1">
      <c r="K3779" s="15"/>
    </row>
    <row r="3780" spans="11:11" ht="12" customHeight="1">
      <c r="K3780" s="15"/>
    </row>
    <row r="3781" spans="11:11" ht="12" customHeight="1">
      <c r="K3781" s="15"/>
    </row>
    <row r="3782" spans="11:11" ht="12" customHeight="1">
      <c r="K3782" s="15"/>
    </row>
    <row r="3783" spans="11:11" ht="12" customHeight="1">
      <c r="K3783" s="15"/>
    </row>
    <row r="3784" spans="11:11" ht="12" customHeight="1">
      <c r="K3784" s="15"/>
    </row>
    <row r="3785" spans="11:11" ht="12" customHeight="1">
      <c r="K3785" s="15"/>
    </row>
    <row r="3786" spans="11:11" ht="12" customHeight="1">
      <c r="K3786" s="15"/>
    </row>
    <row r="3787" spans="11:11" ht="12" customHeight="1">
      <c r="K3787" s="15"/>
    </row>
    <row r="3788" spans="11:11" ht="12" customHeight="1">
      <c r="K3788" s="15"/>
    </row>
    <row r="3789" spans="11:11" ht="12" customHeight="1">
      <c r="K3789" s="15"/>
    </row>
    <row r="3790" spans="11:11" ht="12" customHeight="1">
      <c r="K3790" s="15"/>
    </row>
    <row r="3791" spans="11:11" ht="12" customHeight="1">
      <c r="K3791" s="15"/>
    </row>
    <row r="3792" spans="11:11" ht="12" customHeight="1">
      <c r="K3792" s="15"/>
    </row>
    <row r="3793" spans="11:11" ht="12" customHeight="1">
      <c r="K3793" s="15"/>
    </row>
    <row r="3794" spans="11:11" ht="12" customHeight="1">
      <c r="K3794" s="15"/>
    </row>
    <row r="3795" spans="11:11" ht="12" customHeight="1">
      <c r="K3795" s="15"/>
    </row>
    <row r="3796" spans="11:11" ht="12" customHeight="1">
      <c r="K3796" s="15"/>
    </row>
    <row r="3797" spans="11:11" ht="12" customHeight="1">
      <c r="K3797" s="15"/>
    </row>
    <row r="3798" spans="11:11" ht="12" customHeight="1">
      <c r="K3798" s="15"/>
    </row>
    <row r="3799" spans="11:11" ht="12" customHeight="1">
      <c r="K3799" s="15"/>
    </row>
    <row r="3800" spans="11:11" ht="12" customHeight="1">
      <c r="K3800" s="15"/>
    </row>
    <row r="3801" spans="11:11" ht="12" customHeight="1">
      <c r="K3801" s="15"/>
    </row>
    <row r="3802" spans="11:11" ht="12" customHeight="1">
      <c r="K3802" s="15"/>
    </row>
    <row r="3803" spans="11:11" ht="12" customHeight="1">
      <c r="K3803" s="15"/>
    </row>
    <row r="3804" spans="11:11" ht="12" customHeight="1">
      <c r="K3804" s="15"/>
    </row>
    <row r="3805" spans="11:11" ht="12" customHeight="1">
      <c r="K3805" s="15"/>
    </row>
    <row r="3806" spans="11:11" ht="12" customHeight="1">
      <c r="K3806" s="15"/>
    </row>
    <row r="3807" spans="11:11" ht="12" customHeight="1">
      <c r="K3807" s="15"/>
    </row>
    <row r="3808" spans="11:11" ht="12" customHeight="1">
      <c r="K3808" s="15"/>
    </row>
    <row r="3809" spans="11:11" ht="12" customHeight="1">
      <c r="K3809" s="15"/>
    </row>
    <row r="3810" spans="11:11" ht="12" customHeight="1">
      <c r="K3810" s="15"/>
    </row>
    <row r="3811" spans="11:11" ht="12" customHeight="1">
      <c r="K3811" s="15"/>
    </row>
    <row r="3812" spans="11:11" ht="12" customHeight="1">
      <c r="K3812" s="15"/>
    </row>
    <row r="3813" spans="11:11" ht="12" customHeight="1">
      <c r="K3813" s="15"/>
    </row>
    <row r="3814" spans="11:11" ht="12" customHeight="1">
      <c r="K3814" s="15"/>
    </row>
    <row r="3815" spans="11:11" ht="12" customHeight="1">
      <c r="K3815" s="15"/>
    </row>
    <row r="3816" spans="11:11" ht="12" customHeight="1">
      <c r="K3816" s="15"/>
    </row>
    <row r="3817" spans="11:11" ht="12" customHeight="1">
      <c r="K3817" s="15"/>
    </row>
    <row r="3818" spans="11:11" ht="12" customHeight="1">
      <c r="K3818" s="15"/>
    </row>
    <row r="3819" spans="11:11" ht="12" customHeight="1">
      <c r="K3819" s="15"/>
    </row>
    <row r="3820" spans="11:11" ht="12" customHeight="1">
      <c r="K3820" s="15"/>
    </row>
    <row r="3821" spans="11:11" ht="12" customHeight="1">
      <c r="K3821" s="15"/>
    </row>
    <row r="3822" spans="11:11" ht="12" customHeight="1">
      <c r="K3822" s="15"/>
    </row>
    <row r="3823" spans="11:11" ht="12" customHeight="1">
      <c r="K3823" s="15"/>
    </row>
    <row r="3824" spans="11:11" ht="12" customHeight="1">
      <c r="K3824" s="15"/>
    </row>
    <row r="3825" spans="11:11" ht="12" customHeight="1">
      <c r="K3825" s="15"/>
    </row>
    <row r="3826" spans="11:11" ht="12" customHeight="1">
      <c r="K3826" s="15"/>
    </row>
    <row r="3827" spans="11:11" ht="12" customHeight="1">
      <c r="K3827" s="15"/>
    </row>
    <row r="3828" spans="11:11" ht="12" customHeight="1">
      <c r="K3828" s="15"/>
    </row>
    <row r="3829" spans="11:11" ht="12" customHeight="1">
      <c r="K3829" s="15"/>
    </row>
    <row r="3830" spans="11:11" ht="12" customHeight="1">
      <c r="K3830" s="15"/>
    </row>
    <row r="3831" spans="11:11" ht="12" customHeight="1">
      <c r="K3831" s="15"/>
    </row>
    <row r="3832" spans="11:11" ht="12" customHeight="1">
      <c r="K3832" s="15"/>
    </row>
    <row r="3833" spans="11:11" ht="12" customHeight="1">
      <c r="K3833" s="15"/>
    </row>
    <row r="3834" spans="11:11" ht="12" customHeight="1">
      <c r="K3834" s="15"/>
    </row>
    <row r="3835" spans="11:11" ht="12" customHeight="1">
      <c r="K3835" s="15"/>
    </row>
    <row r="3836" spans="11:11" ht="12" customHeight="1">
      <c r="K3836" s="15"/>
    </row>
    <row r="3837" spans="11:11" ht="12" customHeight="1">
      <c r="K3837" s="15"/>
    </row>
    <row r="3838" spans="11:11" ht="12" customHeight="1">
      <c r="K3838" s="15"/>
    </row>
    <row r="3839" spans="11:11" ht="12" customHeight="1">
      <c r="K3839" s="15"/>
    </row>
    <row r="3840" spans="11:11" ht="12" customHeight="1">
      <c r="K3840" s="15"/>
    </row>
    <row r="3841" spans="11:11" ht="12" customHeight="1">
      <c r="K3841" s="15"/>
    </row>
    <row r="3842" spans="11:11" ht="12" customHeight="1">
      <c r="K3842" s="15"/>
    </row>
    <row r="3843" spans="11:11" ht="12" customHeight="1">
      <c r="K3843" s="15"/>
    </row>
    <row r="3844" spans="11:11" ht="12" customHeight="1">
      <c r="K3844" s="15"/>
    </row>
    <row r="3845" spans="11:11" ht="12" customHeight="1">
      <c r="K3845" s="15"/>
    </row>
    <row r="3846" spans="11:11" ht="12" customHeight="1">
      <c r="K3846" s="15"/>
    </row>
    <row r="3847" spans="11:11" ht="12" customHeight="1">
      <c r="K3847" s="15"/>
    </row>
    <row r="3848" spans="11:11" ht="12" customHeight="1">
      <c r="K3848" s="15"/>
    </row>
    <row r="3849" spans="11:11" ht="12" customHeight="1">
      <c r="K3849" s="15"/>
    </row>
    <row r="3850" spans="11:11" ht="12" customHeight="1">
      <c r="K3850" s="15"/>
    </row>
    <row r="3851" spans="11:11" ht="12" customHeight="1">
      <c r="K3851" s="15"/>
    </row>
    <row r="3852" spans="11:11" ht="12" customHeight="1">
      <c r="K3852" s="15"/>
    </row>
    <row r="3853" spans="11:11" ht="12" customHeight="1">
      <c r="K3853" s="15"/>
    </row>
    <row r="3854" spans="11:11" ht="12" customHeight="1">
      <c r="K3854" s="15"/>
    </row>
    <row r="3855" spans="11:11" ht="12" customHeight="1">
      <c r="K3855" s="15"/>
    </row>
    <row r="3856" spans="11:11" ht="12" customHeight="1">
      <c r="K3856" s="15"/>
    </row>
    <row r="3857" spans="11:11" ht="12" customHeight="1">
      <c r="K3857" s="15"/>
    </row>
    <row r="3858" spans="11:11" ht="12" customHeight="1">
      <c r="K3858" s="15"/>
    </row>
    <row r="3859" spans="11:11" ht="12" customHeight="1">
      <c r="K3859" s="15"/>
    </row>
    <row r="3860" spans="11:11" ht="12" customHeight="1">
      <c r="K3860" s="15"/>
    </row>
    <row r="3861" spans="11:11" ht="12" customHeight="1">
      <c r="K3861" s="15"/>
    </row>
    <row r="3862" spans="11:11" ht="12" customHeight="1">
      <c r="K3862" s="15"/>
    </row>
    <row r="3863" spans="11:11" ht="12" customHeight="1">
      <c r="K3863" s="15"/>
    </row>
    <row r="3864" spans="11:11" ht="12" customHeight="1">
      <c r="K3864" s="15"/>
    </row>
    <row r="3865" spans="11:11" ht="12" customHeight="1">
      <c r="K3865" s="15"/>
    </row>
    <row r="3866" spans="11:11" ht="12" customHeight="1">
      <c r="K3866" s="15"/>
    </row>
    <row r="3867" spans="11:11" ht="12" customHeight="1">
      <c r="K3867" s="15"/>
    </row>
    <row r="3868" spans="11:11" ht="12" customHeight="1">
      <c r="K3868" s="15"/>
    </row>
    <row r="3869" spans="11:11" ht="12" customHeight="1">
      <c r="K3869" s="15"/>
    </row>
    <row r="3870" spans="11:11" ht="12" customHeight="1">
      <c r="K3870" s="15"/>
    </row>
    <row r="3871" spans="11:11" ht="12" customHeight="1">
      <c r="K3871" s="15"/>
    </row>
    <row r="3872" spans="11:11" ht="12" customHeight="1">
      <c r="K3872" s="15"/>
    </row>
    <row r="3873" spans="11:11" ht="12" customHeight="1">
      <c r="K3873" s="15"/>
    </row>
    <row r="3874" spans="11:11" ht="12" customHeight="1">
      <c r="K3874" s="15"/>
    </row>
    <row r="3875" spans="11:11" ht="12" customHeight="1">
      <c r="K3875" s="15"/>
    </row>
    <row r="3876" spans="11:11" ht="12" customHeight="1">
      <c r="K3876" s="15"/>
    </row>
    <row r="3877" spans="11:11" ht="12" customHeight="1">
      <c r="K3877" s="15"/>
    </row>
    <row r="3878" spans="11:11" ht="12" customHeight="1">
      <c r="K3878" s="15"/>
    </row>
    <row r="3879" spans="11:11" ht="12" customHeight="1">
      <c r="K3879" s="15"/>
    </row>
    <row r="3880" spans="11:11" ht="12" customHeight="1">
      <c r="K3880" s="15"/>
    </row>
    <row r="3881" spans="11:11" ht="12" customHeight="1">
      <c r="K3881" s="15"/>
    </row>
    <row r="3882" spans="11:11" ht="12" customHeight="1">
      <c r="K3882" s="15"/>
    </row>
    <row r="3883" spans="11:11" ht="12" customHeight="1">
      <c r="K3883" s="15"/>
    </row>
    <row r="3884" spans="11:11" ht="12" customHeight="1">
      <c r="K3884" s="15"/>
    </row>
    <row r="3885" spans="11:11" ht="12" customHeight="1">
      <c r="K3885" s="15"/>
    </row>
    <row r="3886" spans="11:11" ht="12" customHeight="1">
      <c r="K3886" s="15"/>
    </row>
    <row r="3887" spans="11:11" ht="12" customHeight="1">
      <c r="K3887" s="15"/>
    </row>
    <row r="3888" spans="11:11" ht="12" customHeight="1">
      <c r="K3888" s="15"/>
    </row>
    <row r="3889" spans="11:11" ht="12" customHeight="1">
      <c r="K3889" s="15"/>
    </row>
    <row r="3890" spans="11:11" ht="12" customHeight="1">
      <c r="K3890" s="15"/>
    </row>
    <row r="3891" spans="11:11" ht="12" customHeight="1">
      <c r="K3891" s="15"/>
    </row>
    <row r="3892" spans="11:11" ht="12" customHeight="1">
      <c r="K3892" s="15"/>
    </row>
    <row r="3893" spans="11:11" ht="12" customHeight="1">
      <c r="K3893" s="15"/>
    </row>
    <row r="3894" spans="11:11" ht="12" customHeight="1">
      <c r="K3894" s="15"/>
    </row>
    <row r="3895" spans="11:11" ht="12" customHeight="1">
      <c r="K3895" s="15"/>
    </row>
    <row r="3896" spans="11:11" ht="12" customHeight="1">
      <c r="K3896" s="15"/>
    </row>
    <row r="3897" spans="11:11" ht="12" customHeight="1">
      <c r="K3897" s="15"/>
    </row>
    <row r="3898" spans="11:11" ht="12" customHeight="1">
      <c r="K3898" s="15"/>
    </row>
    <row r="3899" spans="11:11" ht="12" customHeight="1">
      <c r="K3899" s="15"/>
    </row>
    <row r="3900" spans="11:11" ht="12" customHeight="1">
      <c r="K3900" s="15"/>
    </row>
    <row r="3901" spans="11:11" ht="12" customHeight="1">
      <c r="K3901" s="15"/>
    </row>
    <row r="3902" spans="11:11" ht="12" customHeight="1">
      <c r="K3902" s="15"/>
    </row>
    <row r="3903" spans="11:11" ht="12" customHeight="1">
      <c r="K3903" s="15"/>
    </row>
    <row r="3904" spans="11:11" ht="12" customHeight="1">
      <c r="K3904" s="15"/>
    </row>
    <row r="3905" spans="11:11" ht="12" customHeight="1">
      <c r="K3905" s="15"/>
    </row>
    <row r="3906" spans="11:11" ht="12" customHeight="1">
      <c r="K3906" s="15"/>
    </row>
    <row r="3907" spans="11:11" ht="12" customHeight="1">
      <c r="K3907" s="15"/>
    </row>
    <row r="3908" spans="11:11" ht="12" customHeight="1">
      <c r="K3908" s="15"/>
    </row>
    <row r="3909" spans="11:11" ht="12" customHeight="1">
      <c r="K3909" s="15"/>
    </row>
    <row r="3910" spans="11:11" ht="12" customHeight="1">
      <c r="K3910" s="15"/>
    </row>
    <row r="3911" spans="11:11" ht="12" customHeight="1">
      <c r="K3911" s="15"/>
    </row>
    <row r="3912" spans="11:11" ht="12" customHeight="1">
      <c r="K3912" s="15"/>
    </row>
    <row r="3913" spans="11:11" ht="12" customHeight="1">
      <c r="K3913" s="15"/>
    </row>
    <row r="3914" spans="11:11" ht="12" customHeight="1">
      <c r="K3914" s="15"/>
    </row>
    <row r="3915" spans="11:11" ht="12" customHeight="1">
      <c r="K3915" s="15"/>
    </row>
    <row r="3916" spans="11:11" ht="12" customHeight="1">
      <c r="K3916" s="15"/>
    </row>
    <row r="3917" spans="11:11" ht="12" customHeight="1">
      <c r="K3917" s="15"/>
    </row>
    <row r="3918" spans="11:11" ht="12" customHeight="1">
      <c r="K3918" s="15"/>
    </row>
    <row r="3919" spans="11:11" ht="12" customHeight="1">
      <c r="K3919" s="15"/>
    </row>
    <row r="3920" spans="11:11" ht="12" customHeight="1">
      <c r="K3920" s="15"/>
    </row>
    <row r="3921" spans="11:11" ht="12" customHeight="1">
      <c r="K3921" s="15"/>
    </row>
    <row r="3922" spans="11:11" ht="12" customHeight="1">
      <c r="K3922" s="15"/>
    </row>
    <row r="3923" spans="11:11" ht="12" customHeight="1">
      <c r="K3923" s="15"/>
    </row>
    <row r="3924" spans="11:11" ht="12" customHeight="1">
      <c r="K3924" s="15"/>
    </row>
    <row r="3925" spans="11:11" ht="12" customHeight="1">
      <c r="K3925" s="15"/>
    </row>
    <row r="3926" spans="11:11" ht="12" customHeight="1">
      <c r="K3926" s="15"/>
    </row>
    <row r="3927" spans="11:11" ht="12" customHeight="1">
      <c r="K3927" s="15"/>
    </row>
    <row r="3928" spans="11:11" ht="12" customHeight="1">
      <c r="K3928" s="15"/>
    </row>
    <row r="3929" spans="11:11" ht="12" customHeight="1">
      <c r="K3929" s="15"/>
    </row>
    <row r="3930" spans="11:11" ht="12" customHeight="1">
      <c r="K3930" s="15"/>
    </row>
    <row r="3931" spans="11:11" ht="12" customHeight="1">
      <c r="K3931" s="15"/>
    </row>
    <row r="3932" spans="11:11" ht="12" customHeight="1">
      <c r="K3932" s="15"/>
    </row>
    <row r="3933" spans="11:11" ht="12" customHeight="1">
      <c r="K3933" s="15"/>
    </row>
    <row r="3934" spans="11:11" ht="12" customHeight="1">
      <c r="K3934" s="15"/>
    </row>
    <row r="3935" spans="11:11" ht="12" customHeight="1">
      <c r="K3935" s="15"/>
    </row>
    <row r="3936" spans="11:11" ht="12" customHeight="1">
      <c r="K3936" s="15"/>
    </row>
    <row r="3937" spans="11:11" ht="12" customHeight="1">
      <c r="K3937" s="15"/>
    </row>
    <row r="3938" spans="11:11" ht="12" customHeight="1">
      <c r="K3938" s="15"/>
    </row>
    <row r="3939" spans="11:11" ht="12" customHeight="1">
      <c r="K3939" s="15"/>
    </row>
    <row r="3940" spans="11:11" ht="12" customHeight="1">
      <c r="K3940" s="15"/>
    </row>
    <row r="3941" spans="11:11" ht="12" customHeight="1">
      <c r="K3941" s="15"/>
    </row>
    <row r="3942" spans="11:11" ht="12" customHeight="1">
      <c r="K3942" s="15"/>
    </row>
    <row r="3943" spans="11:11" ht="12" customHeight="1">
      <c r="K3943" s="15"/>
    </row>
    <row r="3944" spans="11:11" ht="12" customHeight="1">
      <c r="K3944" s="15"/>
    </row>
    <row r="3945" spans="11:11" ht="12" customHeight="1">
      <c r="K3945" s="15"/>
    </row>
    <row r="3946" spans="11:11" ht="12" customHeight="1">
      <c r="K3946" s="15"/>
    </row>
    <row r="3947" spans="11:11" ht="12" customHeight="1">
      <c r="K3947" s="15"/>
    </row>
    <row r="3948" spans="11:11" ht="12" customHeight="1">
      <c r="K3948" s="15"/>
    </row>
    <row r="3949" spans="11:11" ht="12" customHeight="1">
      <c r="K3949" s="15"/>
    </row>
    <row r="3950" spans="11:11" ht="12" customHeight="1">
      <c r="K3950" s="15"/>
    </row>
    <row r="3951" spans="11:11" ht="12" customHeight="1">
      <c r="K3951" s="15"/>
    </row>
    <row r="3952" spans="11:11" ht="12" customHeight="1">
      <c r="K3952" s="15"/>
    </row>
    <row r="3953" spans="11:11" ht="12" customHeight="1">
      <c r="K3953" s="15"/>
    </row>
    <row r="3954" spans="11:11" ht="12" customHeight="1">
      <c r="K3954" s="15"/>
    </row>
    <row r="3955" spans="11:11" ht="12" customHeight="1">
      <c r="K3955" s="15"/>
    </row>
    <row r="3956" spans="11:11" ht="12" customHeight="1">
      <c r="K3956" s="15"/>
    </row>
    <row r="3957" spans="11:11" ht="12" customHeight="1">
      <c r="K3957" s="15"/>
    </row>
    <row r="3958" spans="11:11" ht="12" customHeight="1">
      <c r="K3958" s="15"/>
    </row>
    <row r="3959" spans="11:11" ht="12" customHeight="1">
      <c r="K3959" s="15"/>
    </row>
    <row r="3960" spans="11:11" ht="12" customHeight="1">
      <c r="K3960" s="15"/>
    </row>
    <row r="3961" spans="11:11" ht="12" customHeight="1">
      <c r="K3961" s="15"/>
    </row>
    <row r="3962" spans="11:11" ht="12" customHeight="1">
      <c r="K3962" s="15"/>
    </row>
    <row r="3963" spans="11:11" ht="12" customHeight="1">
      <c r="K3963" s="15"/>
    </row>
    <row r="3964" spans="11:11" ht="12" customHeight="1">
      <c r="K3964" s="15"/>
    </row>
    <row r="3965" spans="11:11" ht="12" customHeight="1">
      <c r="K3965" s="15"/>
    </row>
    <row r="3966" spans="11:11" ht="12" customHeight="1">
      <c r="K3966" s="15"/>
    </row>
    <row r="3967" spans="11:11" ht="12" customHeight="1">
      <c r="K3967" s="15"/>
    </row>
    <row r="3968" spans="11:11" ht="12" customHeight="1">
      <c r="K3968" s="15"/>
    </row>
    <row r="3969" spans="11:11" ht="12" customHeight="1">
      <c r="K3969" s="15"/>
    </row>
    <row r="3970" spans="11:11" ht="12" customHeight="1">
      <c r="K3970" s="15"/>
    </row>
    <row r="3971" spans="11:11" ht="12" customHeight="1">
      <c r="K3971" s="15"/>
    </row>
    <row r="3972" spans="11:11" ht="12" customHeight="1">
      <c r="K3972" s="15"/>
    </row>
    <row r="3973" spans="11:11" ht="12" customHeight="1">
      <c r="K3973" s="15"/>
    </row>
    <row r="3974" spans="11:11" ht="12" customHeight="1">
      <c r="K3974" s="15"/>
    </row>
    <row r="3975" spans="11:11" ht="12" customHeight="1">
      <c r="K3975" s="15"/>
    </row>
    <row r="3976" spans="11:11" ht="12" customHeight="1">
      <c r="K3976" s="15"/>
    </row>
    <row r="3977" spans="11:11" ht="12" customHeight="1">
      <c r="K3977" s="15"/>
    </row>
    <row r="3978" spans="11:11" ht="12" customHeight="1">
      <c r="K3978" s="15"/>
    </row>
    <row r="3979" spans="11:11" ht="12" customHeight="1">
      <c r="K3979" s="15"/>
    </row>
    <row r="3980" spans="11:11" ht="12" customHeight="1">
      <c r="K3980" s="15"/>
    </row>
    <row r="3981" spans="11:11" ht="12" customHeight="1">
      <c r="K3981" s="15"/>
    </row>
    <row r="3982" spans="11:11" ht="12" customHeight="1">
      <c r="K3982" s="15"/>
    </row>
    <row r="3983" spans="11:11" ht="12" customHeight="1">
      <c r="K3983" s="15"/>
    </row>
    <row r="3984" spans="11:11" ht="12" customHeight="1">
      <c r="K3984" s="15"/>
    </row>
    <row r="3985" spans="11:11" ht="12" customHeight="1">
      <c r="K3985" s="15"/>
    </row>
    <row r="3986" spans="11:11" ht="12" customHeight="1">
      <c r="K3986" s="15"/>
    </row>
    <row r="3987" spans="11:11" ht="12" customHeight="1">
      <c r="K3987" s="15"/>
    </row>
    <row r="3988" spans="11:11" ht="12" customHeight="1">
      <c r="K3988" s="15"/>
    </row>
    <row r="3989" spans="11:11" ht="12" customHeight="1">
      <c r="K3989" s="15"/>
    </row>
    <row r="3990" spans="11:11" ht="12" customHeight="1">
      <c r="K3990" s="15"/>
    </row>
    <row r="3991" spans="11:11" ht="12" customHeight="1">
      <c r="K3991" s="15"/>
    </row>
    <row r="3992" spans="11:11" ht="12" customHeight="1">
      <c r="K3992" s="15"/>
    </row>
    <row r="3993" spans="11:11" ht="12" customHeight="1">
      <c r="K3993" s="15"/>
    </row>
    <row r="3994" spans="11:11" ht="12" customHeight="1">
      <c r="K3994" s="15"/>
    </row>
    <row r="3995" spans="11:11" ht="12" customHeight="1">
      <c r="K3995" s="15"/>
    </row>
    <row r="3996" spans="11:11" ht="12" customHeight="1">
      <c r="K3996" s="15"/>
    </row>
    <row r="3997" spans="11:11" ht="12" customHeight="1">
      <c r="K3997" s="15"/>
    </row>
    <row r="3998" spans="11:11" ht="12" customHeight="1">
      <c r="K3998" s="15"/>
    </row>
    <row r="3999" spans="11:11" ht="12" customHeight="1">
      <c r="K3999" s="15"/>
    </row>
    <row r="4000" spans="11:11" ht="12" customHeight="1">
      <c r="K4000" s="15"/>
    </row>
    <row r="4001" spans="11:11" ht="12" customHeight="1">
      <c r="K4001" s="15"/>
    </row>
    <row r="4002" spans="11:11" ht="12" customHeight="1">
      <c r="K4002" s="15"/>
    </row>
    <row r="4003" spans="11:11" ht="12" customHeight="1">
      <c r="K4003" s="15"/>
    </row>
    <row r="4004" spans="11:11" ht="12" customHeight="1">
      <c r="K4004" s="15"/>
    </row>
    <row r="4005" spans="11:11" ht="12" customHeight="1">
      <c r="K4005" s="15"/>
    </row>
    <row r="4006" spans="11:11" ht="12" customHeight="1">
      <c r="K4006" s="15"/>
    </row>
    <row r="4007" spans="11:11" ht="12" customHeight="1">
      <c r="K4007" s="15"/>
    </row>
    <row r="4008" spans="11:11" ht="12" customHeight="1">
      <c r="K4008" s="15"/>
    </row>
    <row r="4009" spans="11:11" ht="12" customHeight="1">
      <c r="K4009" s="15"/>
    </row>
    <row r="4010" spans="11:11" ht="12" customHeight="1">
      <c r="K4010" s="15"/>
    </row>
    <row r="4011" spans="11:11" ht="12" customHeight="1">
      <c r="K4011" s="15"/>
    </row>
    <row r="4012" spans="11:11" ht="12" customHeight="1">
      <c r="K4012" s="15"/>
    </row>
    <row r="4013" spans="11:11" ht="12" customHeight="1">
      <c r="K4013" s="15"/>
    </row>
    <row r="4014" spans="11:11" ht="12" customHeight="1">
      <c r="K4014" s="15"/>
    </row>
    <row r="4015" spans="11:11" ht="12" customHeight="1">
      <c r="K4015" s="15"/>
    </row>
    <row r="4016" spans="11:11" ht="12" customHeight="1">
      <c r="K4016" s="15"/>
    </row>
    <row r="4017" spans="11:11" ht="12" customHeight="1">
      <c r="K4017" s="15"/>
    </row>
    <row r="4018" spans="11:11" ht="12" customHeight="1">
      <c r="K4018" s="15"/>
    </row>
    <row r="4019" spans="11:11" ht="12" customHeight="1">
      <c r="K4019" s="15"/>
    </row>
    <row r="4020" spans="11:11" ht="12" customHeight="1">
      <c r="K4020" s="15"/>
    </row>
    <row r="4021" spans="11:11" ht="12" customHeight="1">
      <c r="K4021" s="15"/>
    </row>
    <row r="4022" spans="11:11" ht="12" customHeight="1">
      <c r="K4022" s="15"/>
    </row>
    <row r="4023" spans="11:11" ht="12" customHeight="1">
      <c r="K4023" s="15"/>
    </row>
    <row r="4024" spans="11:11" ht="12" customHeight="1">
      <c r="K4024" s="15"/>
    </row>
    <row r="4025" spans="11:11" ht="12" customHeight="1">
      <c r="K4025" s="15"/>
    </row>
    <row r="4026" spans="11:11" ht="12" customHeight="1">
      <c r="K4026" s="15"/>
    </row>
    <row r="4027" spans="11:11" ht="12" customHeight="1">
      <c r="K4027" s="15"/>
    </row>
    <row r="4028" spans="11:11" ht="12" customHeight="1">
      <c r="K4028" s="15"/>
    </row>
    <row r="4029" spans="11:11" ht="12" customHeight="1">
      <c r="K4029" s="15"/>
    </row>
    <row r="4030" spans="11:11" ht="12" customHeight="1">
      <c r="K4030" s="15"/>
    </row>
    <row r="4031" spans="11:11" ht="12" customHeight="1">
      <c r="K4031" s="15"/>
    </row>
    <row r="4032" spans="11:11" ht="12" customHeight="1">
      <c r="K4032" s="15"/>
    </row>
    <row r="4033" spans="11:11" ht="12" customHeight="1">
      <c r="K4033" s="15"/>
    </row>
    <row r="4034" spans="11:11" ht="12" customHeight="1">
      <c r="K4034" s="15"/>
    </row>
    <row r="4035" spans="11:11" ht="12" customHeight="1">
      <c r="K4035" s="15"/>
    </row>
    <row r="4036" spans="11:11" ht="12" customHeight="1">
      <c r="K4036" s="15"/>
    </row>
    <row r="4037" spans="11:11" ht="12" customHeight="1">
      <c r="K4037" s="15"/>
    </row>
    <row r="4038" spans="11:11" ht="12" customHeight="1">
      <c r="K4038" s="15"/>
    </row>
    <row r="4039" spans="11:11" ht="12" customHeight="1">
      <c r="K4039" s="15"/>
    </row>
    <row r="4040" spans="11:11" ht="12" customHeight="1">
      <c r="K4040" s="15"/>
    </row>
    <row r="4041" spans="11:11" ht="12" customHeight="1">
      <c r="K4041" s="15"/>
    </row>
    <row r="4042" spans="11:11" ht="12" customHeight="1">
      <c r="K4042" s="15"/>
    </row>
    <row r="4043" spans="11:11" ht="12" customHeight="1">
      <c r="K4043" s="15"/>
    </row>
    <row r="4044" spans="11:11" ht="12" customHeight="1">
      <c r="K4044" s="15"/>
    </row>
    <row r="4045" spans="11:11" ht="12" customHeight="1">
      <c r="K4045" s="15"/>
    </row>
    <row r="4046" spans="11:11" ht="12" customHeight="1">
      <c r="K4046" s="15"/>
    </row>
    <row r="4047" spans="11:11" ht="12" customHeight="1">
      <c r="K4047" s="15"/>
    </row>
    <row r="4048" spans="11:11" ht="12" customHeight="1">
      <c r="K4048" s="15"/>
    </row>
    <row r="4049" spans="11:11" ht="12" customHeight="1">
      <c r="K4049" s="15"/>
    </row>
    <row r="4050" spans="11:11" ht="12" customHeight="1">
      <c r="K4050" s="15"/>
    </row>
    <row r="4051" spans="11:11" ht="12" customHeight="1">
      <c r="K4051" s="15"/>
    </row>
    <row r="4052" spans="11:11" ht="12" customHeight="1">
      <c r="K4052" s="15"/>
    </row>
    <row r="4053" spans="11:11" ht="12" customHeight="1">
      <c r="K4053" s="15"/>
    </row>
    <row r="4054" spans="11:11" ht="12" customHeight="1">
      <c r="K4054" s="15"/>
    </row>
    <row r="4055" spans="11:11" ht="12" customHeight="1">
      <c r="K4055" s="15"/>
    </row>
    <row r="4056" spans="11:11" ht="12" customHeight="1">
      <c r="K4056" s="15"/>
    </row>
    <row r="4057" spans="11:11" ht="12" customHeight="1">
      <c r="K4057" s="15"/>
    </row>
    <row r="4058" spans="11:11" ht="12" customHeight="1">
      <c r="K4058" s="15"/>
    </row>
    <row r="4059" spans="11:11" ht="12" customHeight="1">
      <c r="K4059" s="15"/>
    </row>
    <row r="4060" spans="11:11" ht="12" customHeight="1">
      <c r="K4060" s="15"/>
    </row>
    <row r="4061" spans="11:11" ht="12" customHeight="1">
      <c r="K4061" s="15"/>
    </row>
    <row r="4062" spans="11:11" ht="12" customHeight="1">
      <c r="K4062" s="15"/>
    </row>
    <row r="4063" spans="11:11" ht="12" customHeight="1">
      <c r="K4063" s="15"/>
    </row>
    <row r="4064" spans="11:11" ht="12" customHeight="1">
      <c r="K4064" s="15"/>
    </row>
    <row r="4065" spans="11:11" ht="12" customHeight="1">
      <c r="K4065" s="15"/>
    </row>
    <row r="4066" spans="11:11" ht="12" customHeight="1">
      <c r="K4066" s="15"/>
    </row>
    <row r="4067" spans="11:11" ht="12" customHeight="1">
      <c r="K4067" s="15"/>
    </row>
    <row r="4068" spans="11:11" ht="12" customHeight="1">
      <c r="K4068" s="15"/>
    </row>
    <row r="4069" spans="11:11" ht="12" customHeight="1">
      <c r="K4069" s="15"/>
    </row>
    <row r="4070" spans="11:11" ht="12" customHeight="1">
      <c r="K4070" s="15"/>
    </row>
    <row r="4071" spans="11:11" ht="12" customHeight="1">
      <c r="K4071" s="15"/>
    </row>
    <row r="4072" spans="11:11" ht="12" customHeight="1">
      <c r="K4072" s="15"/>
    </row>
    <row r="4073" spans="11:11" ht="12" customHeight="1">
      <c r="K4073" s="15"/>
    </row>
    <row r="4074" spans="11:11" ht="12" customHeight="1">
      <c r="K4074" s="15"/>
    </row>
    <row r="4075" spans="11:11" ht="12" customHeight="1">
      <c r="K4075" s="15"/>
    </row>
    <row r="4076" spans="11:11" ht="12" customHeight="1">
      <c r="K4076" s="15"/>
    </row>
    <row r="4077" spans="11:11" ht="12" customHeight="1">
      <c r="K4077" s="15"/>
    </row>
    <row r="4078" spans="11:11" ht="12" customHeight="1">
      <c r="K4078" s="15"/>
    </row>
    <row r="4079" spans="11:11" ht="12" customHeight="1">
      <c r="K4079" s="15"/>
    </row>
    <row r="4080" spans="11:11" ht="12" customHeight="1">
      <c r="K4080" s="15"/>
    </row>
    <row r="4081" spans="11:11" ht="12" customHeight="1">
      <c r="K4081" s="15"/>
    </row>
    <row r="4082" spans="11:11" ht="12" customHeight="1">
      <c r="K4082" s="15"/>
    </row>
    <row r="4083" spans="11:11" ht="12" customHeight="1">
      <c r="K4083" s="15"/>
    </row>
    <row r="4084" spans="11:11" ht="12" customHeight="1">
      <c r="K4084" s="15"/>
    </row>
    <row r="4085" spans="11:11" ht="12" customHeight="1">
      <c r="K4085" s="15"/>
    </row>
    <row r="4086" spans="11:11" ht="12" customHeight="1">
      <c r="K4086" s="15"/>
    </row>
    <row r="4087" spans="11:11" ht="12" customHeight="1">
      <c r="K4087" s="15"/>
    </row>
    <row r="4088" spans="11:11" ht="12" customHeight="1">
      <c r="K4088" s="15"/>
    </row>
    <row r="4089" spans="11:11" ht="12" customHeight="1">
      <c r="K4089" s="15"/>
    </row>
    <row r="4090" spans="11:11" ht="12" customHeight="1">
      <c r="K4090" s="15"/>
    </row>
    <row r="4091" spans="11:11" ht="12" customHeight="1">
      <c r="K4091" s="15"/>
    </row>
    <row r="4092" spans="11:11" ht="12" customHeight="1">
      <c r="K4092" s="15"/>
    </row>
    <row r="4093" spans="11:11" ht="12" customHeight="1">
      <c r="K4093" s="15"/>
    </row>
    <row r="4094" spans="11:11" ht="12" customHeight="1">
      <c r="K4094" s="15"/>
    </row>
    <row r="4095" spans="11:11" ht="12" customHeight="1">
      <c r="K4095" s="15"/>
    </row>
    <row r="4096" spans="11:11" ht="12" customHeight="1">
      <c r="K4096" s="15"/>
    </row>
    <row r="4097" spans="11:11" ht="12" customHeight="1">
      <c r="K4097" s="15"/>
    </row>
    <row r="4098" spans="11:11" ht="12" customHeight="1">
      <c r="K4098" s="15"/>
    </row>
    <row r="4099" spans="11:11" ht="12" customHeight="1">
      <c r="K4099" s="15"/>
    </row>
    <row r="4100" spans="11:11" ht="12" customHeight="1">
      <c r="K4100" s="15"/>
    </row>
    <row r="4101" spans="11:11" ht="12" customHeight="1">
      <c r="K4101" s="15"/>
    </row>
    <row r="4102" spans="11:11" ht="12" customHeight="1">
      <c r="K4102" s="15"/>
    </row>
    <row r="4103" spans="11:11" ht="12" customHeight="1">
      <c r="K4103" s="15"/>
    </row>
    <row r="4104" spans="11:11" ht="12" customHeight="1">
      <c r="K4104" s="15"/>
    </row>
    <row r="4105" spans="11:11" ht="12" customHeight="1">
      <c r="K4105" s="15"/>
    </row>
    <row r="4106" spans="11:11" ht="12" customHeight="1">
      <c r="K4106" s="15"/>
    </row>
    <row r="4107" spans="11:11" ht="12" customHeight="1">
      <c r="K4107" s="15"/>
    </row>
    <row r="4108" spans="11:11" ht="12" customHeight="1">
      <c r="K4108" s="15"/>
    </row>
    <row r="4109" spans="11:11" ht="12" customHeight="1">
      <c r="K4109" s="15"/>
    </row>
    <row r="4110" spans="11:11" ht="12" customHeight="1">
      <c r="K4110" s="15"/>
    </row>
    <row r="4111" spans="11:11" ht="12" customHeight="1">
      <c r="K4111" s="15"/>
    </row>
    <row r="4112" spans="11:11" ht="12" customHeight="1">
      <c r="K4112" s="15"/>
    </row>
    <row r="4113" spans="11:11" ht="12" customHeight="1">
      <c r="K4113" s="15"/>
    </row>
    <row r="4114" spans="11:11" ht="12" customHeight="1">
      <c r="K4114" s="15"/>
    </row>
    <row r="4115" spans="11:11" ht="12" customHeight="1">
      <c r="K4115" s="15"/>
    </row>
    <row r="4116" spans="11:11" ht="12" customHeight="1">
      <c r="K4116" s="15"/>
    </row>
    <row r="4117" spans="11:11" ht="12" customHeight="1">
      <c r="K4117" s="15"/>
    </row>
    <row r="4118" spans="11:11" ht="12" customHeight="1">
      <c r="K4118" s="15"/>
    </row>
    <row r="4119" spans="11:11" ht="12" customHeight="1">
      <c r="K4119" s="15"/>
    </row>
    <row r="4120" spans="11:11" ht="12" customHeight="1">
      <c r="K4120" s="15"/>
    </row>
    <row r="4121" spans="11:11" ht="12" customHeight="1">
      <c r="K4121" s="15"/>
    </row>
    <row r="4122" spans="11:11" ht="12" customHeight="1">
      <c r="K4122" s="15"/>
    </row>
    <row r="4123" spans="11:11" ht="12" customHeight="1">
      <c r="K4123" s="15"/>
    </row>
    <row r="4124" spans="11:11" ht="12" customHeight="1">
      <c r="K4124" s="15"/>
    </row>
    <row r="4125" spans="11:11" ht="12" customHeight="1">
      <c r="K4125" s="15"/>
    </row>
    <row r="4126" spans="11:11" ht="12" customHeight="1">
      <c r="K4126" s="15"/>
    </row>
    <row r="4127" spans="11:11" ht="12" customHeight="1">
      <c r="K4127" s="15"/>
    </row>
    <row r="4128" spans="11:11" ht="12" customHeight="1">
      <c r="K4128" s="15"/>
    </row>
    <row r="4129" spans="11:11" ht="12" customHeight="1">
      <c r="K4129" s="15"/>
    </row>
    <row r="4130" spans="11:11" ht="12" customHeight="1">
      <c r="K4130" s="15"/>
    </row>
    <row r="4131" spans="11:11" ht="12" customHeight="1">
      <c r="K4131" s="15"/>
    </row>
    <row r="4132" spans="11:11" ht="12" customHeight="1">
      <c r="K4132" s="15"/>
    </row>
    <row r="4133" spans="11:11" ht="12" customHeight="1">
      <c r="K4133" s="15"/>
    </row>
    <row r="4134" spans="11:11" ht="12" customHeight="1">
      <c r="K4134" s="15"/>
    </row>
    <row r="4135" spans="11:11" ht="12" customHeight="1">
      <c r="K4135" s="15"/>
    </row>
    <row r="4136" spans="11:11" ht="12" customHeight="1">
      <c r="K4136" s="15"/>
    </row>
    <row r="4137" spans="11:11" ht="12" customHeight="1">
      <c r="K4137" s="15"/>
    </row>
    <row r="4138" spans="11:11" ht="12" customHeight="1">
      <c r="K4138" s="15"/>
    </row>
    <row r="4139" spans="11:11" ht="12" customHeight="1">
      <c r="K4139" s="15"/>
    </row>
    <row r="4140" spans="11:11" ht="12" customHeight="1">
      <c r="K4140" s="15"/>
    </row>
    <row r="4141" spans="11:11" ht="12" customHeight="1">
      <c r="K4141" s="15"/>
    </row>
    <row r="4142" spans="11:11" ht="12" customHeight="1">
      <c r="K4142" s="15"/>
    </row>
    <row r="4143" spans="11:11" ht="12" customHeight="1">
      <c r="K4143" s="15"/>
    </row>
    <row r="4144" spans="11:11" ht="12" customHeight="1">
      <c r="K4144" s="15"/>
    </row>
    <row r="4145" spans="11:11" ht="12" customHeight="1">
      <c r="K4145" s="15"/>
    </row>
    <row r="4146" spans="11:11" ht="12" customHeight="1">
      <c r="K4146" s="15"/>
    </row>
    <row r="4147" spans="11:11" ht="12" customHeight="1">
      <c r="K4147" s="15"/>
    </row>
    <row r="4148" spans="11:11" ht="12" customHeight="1">
      <c r="K4148" s="15"/>
    </row>
    <row r="4149" spans="11:11" ht="12" customHeight="1">
      <c r="K4149" s="15"/>
    </row>
    <row r="4150" spans="11:11" ht="12" customHeight="1">
      <c r="K4150" s="15"/>
    </row>
    <row r="4151" spans="11:11" ht="12" customHeight="1">
      <c r="K4151" s="15"/>
    </row>
    <row r="4152" spans="11:11" ht="12" customHeight="1">
      <c r="K4152" s="15"/>
    </row>
    <row r="4153" spans="11:11" ht="12" customHeight="1">
      <c r="K4153" s="15"/>
    </row>
    <row r="4154" spans="11:11" ht="12" customHeight="1">
      <c r="K4154" s="15"/>
    </row>
    <row r="4155" spans="11:11" ht="12" customHeight="1">
      <c r="K4155" s="15"/>
    </row>
    <row r="4156" spans="11:11" ht="12" customHeight="1">
      <c r="K4156" s="15"/>
    </row>
    <row r="4157" spans="11:11" ht="12" customHeight="1">
      <c r="K4157" s="15"/>
    </row>
    <row r="4158" spans="11:11" ht="12" customHeight="1">
      <c r="K4158" s="15"/>
    </row>
    <row r="4159" spans="11:11" ht="12" customHeight="1">
      <c r="K4159" s="15"/>
    </row>
    <row r="4160" spans="11:11" ht="12" customHeight="1">
      <c r="K4160" s="15"/>
    </row>
    <row r="4161" spans="11:11" ht="12" customHeight="1">
      <c r="K4161" s="15"/>
    </row>
    <row r="4162" spans="11:11" ht="12" customHeight="1">
      <c r="K4162" s="15"/>
    </row>
    <row r="4163" spans="11:11" ht="12" customHeight="1">
      <c r="K4163" s="15"/>
    </row>
    <row r="4164" spans="11:11" ht="12" customHeight="1">
      <c r="K4164" s="15"/>
    </row>
    <row r="4165" spans="11:11" ht="12" customHeight="1">
      <c r="K4165" s="15"/>
    </row>
    <row r="4166" spans="11:11" ht="12" customHeight="1">
      <c r="K4166" s="15"/>
    </row>
    <row r="4167" spans="11:11" ht="12" customHeight="1">
      <c r="K4167" s="15"/>
    </row>
    <row r="4168" spans="11:11" ht="12" customHeight="1">
      <c r="K4168" s="15"/>
    </row>
    <row r="4169" spans="11:11" ht="12" customHeight="1">
      <c r="K4169" s="15"/>
    </row>
    <row r="4170" spans="11:11" ht="12" customHeight="1">
      <c r="K4170" s="15"/>
    </row>
    <row r="4171" spans="11:11" ht="12" customHeight="1">
      <c r="K4171" s="15"/>
    </row>
    <row r="4172" spans="11:11" ht="12" customHeight="1">
      <c r="K4172" s="15"/>
    </row>
    <row r="4173" spans="11:11" ht="12" customHeight="1">
      <c r="K4173" s="15"/>
    </row>
    <row r="4174" spans="11:11" ht="12" customHeight="1">
      <c r="K4174" s="15"/>
    </row>
    <row r="4175" spans="11:11" ht="12" customHeight="1">
      <c r="K4175" s="15"/>
    </row>
    <row r="4176" spans="11:11" ht="12" customHeight="1">
      <c r="K4176" s="15"/>
    </row>
    <row r="4177" spans="11:11" ht="12" customHeight="1">
      <c r="K4177" s="15"/>
    </row>
    <row r="4178" spans="11:11" ht="12" customHeight="1">
      <c r="K4178" s="15"/>
    </row>
    <row r="4179" spans="11:11" ht="12" customHeight="1">
      <c r="K4179" s="15"/>
    </row>
    <row r="4180" spans="11:11" ht="12" customHeight="1">
      <c r="K4180" s="15"/>
    </row>
    <row r="4181" spans="11:11" ht="12" customHeight="1">
      <c r="K4181" s="15"/>
    </row>
    <row r="4182" spans="11:11" ht="12" customHeight="1">
      <c r="K4182" s="15"/>
    </row>
    <row r="4183" spans="11:11" ht="12" customHeight="1">
      <c r="K4183" s="15"/>
    </row>
    <row r="4184" spans="11:11" ht="12" customHeight="1">
      <c r="K4184" s="15"/>
    </row>
    <row r="4185" spans="11:11" ht="12" customHeight="1">
      <c r="K4185" s="15"/>
    </row>
    <row r="4186" spans="11:11" ht="12" customHeight="1">
      <c r="K4186" s="15"/>
    </row>
    <row r="4187" spans="11:11" ht="12" customHeight="1">
      <c r="K4187" s="15"/>
    </row>
    <row r="4188" spans="11:11" ht="12" customHeight="1">
      <c r="K4188" s="15"/>
    </row>
    <row r="4189" spans="11:11" ht="12" customHeight="1">
      <c r="K4189" s="15"/>
    </row>
    <row r="4190" spans="11:11" ht="12" customHeight="1">
      <c r="K4190" s="15"/>
    </row>
    <row r="4191" spans="11:11" ht="12" customHeight="1">
      <c r="K4191" s="15"/>
    </row>
    <row r="4192" spans="11:11" ht="12" customHeight="1">
      <c r="K4192" s="15"/>
    </row>
    <row r="4193" spans="11:11" ht="12" customHeight="1">
      <c r="K4193" s="15"/>
    </row>
    <row r="4194" spans="11:11" ht="12" customHeight="1">
      <c r="K4194" s="15"/>
    </row>
    <row r="4195" spans="11:11" ht="12" customHeight="1">
      <c r="K4195" s="15"/>
    </row>
    <row r="4196" spans="11:11" ht="12" customHeight="1">
      <c r="K4196" s="15"/>
    </row>
    <row r="4197" spans="11:11" ht="12" customHeight="1">
      <c r="K4197" s="15"/>
    </row>
    <row r="4198" spans="11:11" ht="12" customHeight="1">
      <c r="K4198" s="15"/>
    </row>
    <row r="4199" spans="11:11" ht="12" customHeight="1">
      <c r="K4199" s="15"/>
    </row>
    <row r="4200" spans="11:11" ht="12" customHeight="1">
      <c r="K4200" s="15"/>
    </row>
    <row r="4201" spans="11:11" ht="12" customHeight="1">
      <c r="K4201" s="15"/>
    </row>
    <row r="4202" spans="11:11" ht="12" customHeight="1">
      <c r="K4202" s="15"/>
    </row>
    <row r="4203" spans="11:11" ht="12" customHeight="1">
      <c r="K4203" s="15"/>
    </row>
    <row r="4204" spans="11:11" ht="12" customHeight="1">
      <c r="K4204" s="15"/>
    </row>
    <row r="4205" spans="11:11" ht="12" customHeight="1">
      <c r="K4205" s="15"/>
    </row>
    <row r="4206" spans="11:11" ht="12" customHeight="1">
      <c r="K4206" s="15"/>
    </row>
    <row r="4207" spans="11:11" ht="12" customHeight="1">
      <c r="K4207" s="15"/>
    </row>
    <row r="4208" spans="11:11" ht="12" customHeight="1">
      <c r="K4208" s="15"/>
    </row>
    <row r="4209" spans="11:11" ht="12" customHeight="1">
      <c r="K4209" s="15"/>
    </row>
    <row r="4210" spans="11:11" ht="12" customHeight="1">
      <c r="K4210" s="15"/>
    </row>
    <row r="4211" spans="11:11" ht="12" customHeight="1">
      <c r="K4211" s="15"/>
    </row>
    <row r="4212" spans="11:11" ht="12" customHeight="1">
      <c r="K4212" s="15"/>
    </row>
    <row r="4213" spans="11:11" ht="12" customHeight="1">
      <c r="K4213" s="15"/>
    </row>
    <row r="4214" spans="11:11" ht="12" customHeight="1">
      <c r="K4214" s="15"/>
    </row>
    <row r="4215" spans="11:11" ht="12" customHeight="1">
      <c r="K4215" s="15"/>
    </row>
    <row r="4216" spans="11:11" ht="12" customHeight="1">
      <c r="K4216" s="15"/>
    </row>
    <row r="4217" spans="11:11" ht="12" customHeight="1">
      <c r="K4217" s="15"/>
    </row>
    <row r="4218" spans="11:11" ht="12" customHeight="1">
      <c r="K4218" s="15"/>
    </row>
    <row r="4219" spans="11:11" ht="12" customHeight="1">
      <c r="K4219" s="15"/>
    </row>
    <row r="4220" spans="11:11" ht="12" customHeight="1">
      <c r="K4220" s="15"/>
    </row>
    <row r="4221" spans="11:11" ht="12" customHeight="1">
      <c r="K4221" s="15"/>
    </row>
    <row r="4222" spans="11:11" ht="12" customHeight="1">
      <c r="K4222" s="15"/>
    </row>
    <row r="4223" spans="11:11" ht="12" customHeight="1">
      <c r="K4223" s="15"/>
    </row>
    <row r="4224" spans="11:11" ht="12" customHeight="1">
      <c r="K4224" s="15"/>
    </row>
    <row r="4225" spans="11:11" ht="12" customHeight="1">
      <c r="K4225" s="15"/>
    </row>
    <row r="4226" spans="11:11" ht="12" customHeight="1">
      <c r="K4226" s="15"/>
    </row>
    <row r="4227" spans="11:11" ht="12" customHeight="1">
      <c r="K4227" s="15"/>
    </row>
    <row r="4228" spans="11:11" ht="12" customHeight="1">
      <c r="K4228" s="15"/>
    </row>
    <row r="4229" spans="11:11" ht="12" customHeight="1">
      <c r="K4229" s="15"/>
    </row>
    <row r="4230" spans="11:11" ht="12" customHeight="1">
      <c r="K4230" s="15"/>
    </row>
    <row r="4231" spans="11:11" ht="12" customHeight="1">
      <c r="K4231" s="15"/>
    </row>
    <row r="4232" spans="11:11" ht="12" customHeight="1">
      <c r="K4232" s="15"/>
    </row>
    <row r="4233" spans="11:11" ht="12" customHeight="1">
      <c r="K4233" s="15"/>
    </row>
    <row r="4234" spans="11:11" ht="12" customHeight="1">
      <c r="K4234" s="15"/>
    </row>
    <row r="4235" spans="11:11" ht="12" customHeight="1">
      <c r="K4235" s="15"/>
    </row>
    <row r="4236" spans="11:11" ht="12" customHeight="1">
      <c r="K4236" s="15"/>
    </row>
    <row r="4237" spans="11:11" ht="12" customHeight="1">
      <c r="K4237" s="15"/>
    </row>
    <row r="4238" spans="11:11" ht="12" customHeight="1">
      <c r="K4238" s="15"/>
    </row>
    <row r="4239" spans="11:11" ht="12" customHeight="1">
      <c r="K4239" s="15"/>
    </row>
    <row r="4240" spans="11:11" ht="12" customHeight="1">
      <c r="K4240" s="15"/>
    </row>
    <row r="4241" spans="11:11" ht="12" customHeight="1">
      <c r="K4241" s="15"/>
    </row>
    <row r="4242" spans="11:11" ht="12" customHeight="1">
      <c r="K4242" s="15"/>
    </row>
    <row r="4243" spans="11:11" ht="12" customHeight="1">
      <c r="K4243" s="15"/>
    </row>
    <row r="4244" spans="11:11" ht="12" customHeight="1">
      <c r="K4244" s="15"/>
    </row>
    <row r="4245" spans="11:11" ht="12" customHeight="1">
      <c r="K4245" s="15"/>
    </row>
    <row r="4246" spans="11:11" ht="12" customHeight="1">
      <c r="K4246" s="15"/>
    </row>
    <row r="4247" spans="11:11" ht="12" customHeight="1">
      <c r="K4247" s="15"/>
    </row>
    <row r="4248" spans="11:11" ht="12" customHeight="1">
      <c r="K4248" s="15"/>
    </row>
    <row r="4249" spans="11:11" ht="12" customHeight="1">
      <c r="K4249" s="15"/>
    </row>
    <row r="4250" spans="11:11" ht="12" customHeight="1">
      <c r="K4250" s="15"/>
    </row>
    <row r="4251" spans="11:11" ht="12" customHeight="1">
      <c r="K4251" s="15"/>
    </row>
    <row r="4252" spans="11:11" ht="12" customHeight="1">
      <c r="K4252" s="15"/>
    </row>
    <row r="4253" spans="11:11" ht="12" customHeight="1">
      <c r="K4253" s="15"/>
    </row>
    <row r="4254" spans="11:11" ht="12" customHeight="1">
      <c r="K4254" s="15"/>
    </row>
    <row r="4255" spans="11:11" ht="12" customHeight="1">
      <c r="K4255" s="15"/>
    </row>
    <row r="4256" spans="11:11" ht="12" customHeight="1">
      <c r="K4256" s="15"/>
    </row>
    <row r="4257" spans="11:11" ht="12" customHeight="1">
      <c r="K4257" s="15"/>
    </row>
    <row r="4258" spans="11:11" ht="12" customHeight="1">
      <c r="K4258" s="15"/>
    </row>
    <row r="4259" spans="11:11" ht="12" customHeight="1">
      <c r="K4259" s="15"/>
    </row>
    <row r="4260" spans="11:11" ht="12" customHeight="1">
      <c r="K4260" s="15"/>
    </row>
    <row r="4261" spans="11:11" ht="12" customHeight="1">
      <c r="K4261" s="15"/>
    </row>
    <row r="4262" spans="11:11" ht="12" customHeight="1">
      <c r="K4262" s="15"/>
    </row>
    <row r="4263" spans="11:11" ht="12" customHeight="1">
      <c r="K4263" s="15"/>
    </row>
    <row r="4264" spans="11:11" ht="12" customHeight="1">
      <c r="K4264" s="15"/>
    </row>
    <row r="4265" spans="11:11" ht="12" customHeight="1">
      <c r="K4265" s="15"/>
    </row>
    <row r="4266" spans="11:11" ht="12" customHeight="1">
      <c r="K4266" s="15"/>
    </row>
    <row r="4267" spans="11:11" ht="12" customHeight="1">
      <c r="K4267" s="15"/>
    </row>
    <row r="4268" spans="11:11" ht="12" customHeight="1">
      <c r="K4268" s="15"/>
    </row>
    <row r="4269" spans="11:11" ht="12" customHeight="1">
      <c r="K4269" s="15"/>
    </row>
    <row r="4270" spans="11:11" ht="12" customHeight="1">
      <c r="K4270" s="15"/>
    </row>
    <row r="4271" spans="11:11" ht="12" customHeight="1">
      <c r="K4271" s="15"/>
    </row>
    <row r="4272" spans="11:11" ht="12" customHeight="1">
      <c r="K4272" s="15"/>
    </row>
    <row r="4273" spans="11:11" ht="12" customHeight="1">
      <c r="K4273" s="15"/>
    </row>
    <row r="4274" spans="11:11" ht="12" customHeight="1">
      <c r="K4274" s="15"/>
    </row>
    <row r="4275" spans="11:11" ht="12" customHeight="1">
      <c r="K4275" s="15"/>
    </row>
    <row r="4276" spans="11:11" ht="12" customHeight="1">
      <c r="K4276" s="15"/>
    </row>
    <row r="4277" spans="11:11" ht="12" customHeight="1">
      <c r="K4277" s="15"/>
    </row>
    <row r="4278" spans="11:11" ht="12" customHeight="1">
      <c r="K4278" s="15"/>
    </row>
    <row r="4279" spans="11:11" ht="12" customHeight="1">
      <c r="K4279" s="15"/>
    </row>
    <row r="4280" spans="11:11" ht="12" customHeight="1">
      <c r="K4280" s="15"/>
    </row>
    <row r="4281" spans="11:11" ht="12" customHeight="1">
      <c r="K4281" s="15"/>
    </row>
    <row r="4282" spans="11:11" ht="12" customHeight="1">
      <c r="K4282" s="15"/>
    </row>
    <row r="4283" spans="11:11" ht="12" customHeight="1">
      <c r="K4283" s="15"/>
    </row>
    <row r="4284" spans="11:11" ht="12" customHeight="1">
      <c r="K4284" s="15"/>
    </row>
    <row r="4285" spans="11:11" ht="12" customHeight="1">
      <c r="K4285" s="15"/>
    </row>
    <row r="4286" spans="11:11" ht="12" customHeight="1">
      <c r="K4286" s="15"/>
    </row>
    <row r="4287" spans="11:11" ht="12" customHeight="1">
      <c r="K4287" s="15"/>
    </row>
    <row r="4288" spans="11:11" ht="12" customHeight="1">
      <c r="K4288" s="15"/>
    </row>
    <row r="4289" spans="11:11" ht="12" customHeight="1">
      <c r="K4289" s="15"/>
    </row>
    <row r="4290" spans="11:11" ht="12" customHeight="1">
      <c r="K4290" s="15"/>
    </row>
    <row r="4291" spans="11:11" ht="12" customHeight="1">
      <c r="K4291" s="15"/>
    </row>
    <row r="4292" spans="11:11" ht="12" customHeight="1">
      <c r="K4292" s="15"/>
    </row>
    <row r="4293" spans="11:11" ht="12" customHeight="1">
      <c r="K4293" s="15"/>
    </row>
    <row r="4294" spans="11:11" ht="12" customHeight="1">
      <c r="K4294" s="15"/>
    </row>
    <row r="4295" spans="11:11" ht="12" customHeight="1">
      <c r="K4295" s="15"/>
    </row>
    <row r="4296" spans="11:11" ht="12" customHeight="1">
      <c r="K4296" s="15"/>
    </row>
    <row r="4297" spans="11:11" ht="12" customHeight="1">
      <c r="K4297" s="15"/>
    </row>
    <row r="4298" spans="11:11" ht="12" customHeight="1">
      <c r="K4298" s="15"/>
    </row>
    <row r="4299" spans="11:11" ht="12" customHeight="1">
      <c r="K4299" s="15"/>
    </row>
    <row r="4300" spans="11:11" ht="12" customHeight="1">
      <c r="K4300" s="15"/>
    </row>
    <row r="4301" spans="11:11" ht="12" customHeight="1">
      <c r="K4301" s="15"/>
    </row>
    <row r="4302" spans="11:11" ht="12" customHeight="1">
      <c r="K4302" s="15"/>
    </row>
    <row r="4303" spans="11:11" ht="12" customHeight="1">
      <c r="K4303" s="15"/>
    </row>
    <row r="4304" spans="11:11" ht="12" customHeight="1">
      <c r="K4304" s="15"/>
    </row>
    <row r="4305" spans="11:11" ht="12" customHeight="1">
      <c r="K4305" s="15"/>
    </row>
    <row r="4306" spans="11:11" ht="12" customHeight="1">
      <c r="K4306" s="15"/>
    </row>
    <row r="4307" spans="11:11" ht="12" customHeight="1">
      <c r="K4307" s="15"/>
    </row>
    <row r="4308" spans="11:11" ht="12" customHeight="1">
      <c r="K4308" s="15"/>
    </row>
    <row r="4309" spans="11:11" ht="12" customHeight="1">
      <c r="K4309" s="15"/>
    </row>
    <row r="4310" spans="11:11" ht="12" customHeight="1">
      <c r="K4310" s="15"/>
    </row>
    <row r="4311" spans="11:11" ht="12" customHeight="1">
      <c r="K4311" s="15"/>
    </row>
    <row r="4312" spans="11:11" ht="12" customHeight="1">
      <c r="K4312" s="15"/>
    </row>
    <row r="4313" spans="11:11" ht="12" customHeight="1">
      <c r="K4313" s="15"/>
    </row>
    <row r="4314" spans="11:11" ht="12" customHeight="1">
      <c r="K4314" s="15"/>
    </row>
    <row r="4315" spans="11:11" ht="12" customHeight="1">
      <c r="K4315" s="15"/>
    </row>
    <row r="4316" spans="11:11" ht="12" customHeight="1">
      <c r="K4316" s="15"/>
    </row>
    <row r="4317" spans="11:11" ht="12" customHeight="1">
      <c r="K4317" s="15"/>
    </row>
    <row r="4318" spans="11:11" ht="12" customHeight="1">
      <c r="K4318" s="15"/>
    </row>
    <row r="4319" spans="11:11" ht="12" customHeight="1">
      <c r="K4319" s="15"/>
    </row>
    <row r="4320" spans="11:11" ht="12" customHeight="1">
      <c r="K4320" s="15"/>
    </row>
    <row r="4321" spans="11:11" ht="12" customHeight="1">
      <c r="K4321" s="15"/>
    </row>
    <row r="4322" spans="11:11" ht="12" customHeight="1">
      <c r="K4322" s="15"/>
    </row>
    <row r="4323" spans="11:11" ht="12" customHeight="1">
      <c r="K4323" s="15"/>
    </row>
    <row r="4324" spans="11:11" ht="12" customHeight="1">
      <c r="K4324" s="15"/>
    </row>
    <row r="4325" spans="11:11" ht="12" customHeight="1">
      <c r="K4325" s="15"/>
    </row>
    <row r="4326" spans="11:11" ht="12" customHeight="1">
      <c r="K4326" s="15"/>
    </row>
    <row r="4327" spans="11:11" ht="12" customHeight="1">
      <c r="K4327" s="15"/>
    </row>
    <row r="4328" spans="11:11" ht="12" customHeight="1">
      <c r="K4328" s="15"/>
    </row>
    <row r="4329" spans="11:11" ht="12" customHeight="1">
      <c r="K4329" s="15"/>
    </row>
    <row r="4330" spans="11:11" ht="12" customHeight="1">
      <c r="K4330" s="15"/>
    </row>
    <row r="4331" spans="11:11" ht="12" customHeight="1">
      <c r="K4331" s="15"/>
    </row>
    <row r="4332" spans="11:11" ht="12" customHeight="1">
      <c r="K4332" s="15"/>
    </row>
    <row r="4333" spans="11:11" ht="12" customHeight="1">
      <c r="K4333" s="15"/>
    </row>
    <row r="4334" spans="11:11" ht="12" customHeight="1">
      <c r="K4334" s="15"/>
    </row>
    <row r="4335" spans="11:11" ht="12" customHeight="1">
      <c r="K4335" s="15"/>
    </row>
    <row r="4336" spans="11:11" ht="12" customHeight="1">
      <c r="K4336" s="15"/>
    </row>
    <row r="4337" spans="11:11" ht="12" customHeight="1">
      <c r="K4337" s="15"/>
    </row>
    <row r="4338" spans="11:11" ht="12" customHeight="1">
      <c r="K4338" s="15"/>
    </row>
    <row r="4339" spans="11:11" ht="12" customHeight="1">
      <c r="K4339" s="15"/>
    </row>
    <row r="4340" spans="11:11" ht="12" customHeight="1">
      <c r="K4340" s="15"/>
    </row>
    <row r="4341" spans="11:11" ht="12" customHeight="1">
      <c r="K4341" s="15"/>
    </row>
    <row r="4342" spans="11:11" ht="12" customHeight="1">
      <c r="K4342" s="15"/>
    </row>
    <row r="4343" spans="11:11" ht="12" customHeight="1">
      <c r="K4343" s="15"/>
    </row>
    <row r="4344" spans="11:11" ht="12" customHeight="1">
      <c r="K4344" s="15"/>
    </row>
    <row r="4345" spans="11:11" ht="12" customHeight="1">
      <c r="K4345" s="15"/>
    </row>
    <row r="4346" spans="11:11" ht="12" customHeight="1">
      <c r="K4346" s="15"/>
    </row>
    <row r="4347" spans="11:11" ht="12" customHeight="1">
      <c r="K4347" s="15"/>
    </row>
    <row r="4348" spans="11:11" ht="12" customHeight="1">
      <c r="K4348" s="15"/>
    </row>
    <row r="4349" spans="11:11" ht="12" customHeight="1">
      <c r="K4349" s="15"/>
    </row>
    <row r="4350" spans="11:11" ht="12" customHeight="1">
      <c r="K4350" s="15"/>
    </row>
    <row r="4351" spans="11:11" ht="12" customHeight="1">
      <c r="K4351" s="15"/>
    </row>
    <row r="4352" spans="11:11" ht="12" customHeight="1">
      <c r="K4352" s="15"/>
    </row>
    <row r="4353" spans="11:11" ht="12" customHeight="1">
      <c r="K4353" s="15"/>
    </row>
    <row r="4354" spans="11:11" ht="12" customHeight="1">
      <c r="K4354" s="15"/>
    </row>
    <row r="4355" spans="11:11" ht="12" customHeight="1">
      <c r="K4355" s="15"/>
    </row>
    <row r="4356" spans="11:11" ht="12" customHeight="1">
      <c r="K4356" s="15"/>
    </row>
    <row r="4357" spans="11:11" ht="12" customHeight="1">
      <c r="K4357" s="15"/>
    </row>
    <row r="4358" spans="11:11" ht="12" customHeight="1">
      <c r="K4358" s="15"/>
    </row>
    <row r="4359" spans="11:11" ht="12" customHeight="1">
      <c r="K4359" s="15"/>
    </row>
    <row r="4360" spans="11:11" ht="12" customHeight="1">
      <c r="K4360" s="15"/>
    </row>
    <row r="4361" spans="11:11" ht="12" customHeight="1">
      <c r="K4361" s="15"/>
    </row>
    <row r="4362" spans="11:11" ht="12" customHeight="1">
      <c r="K4362" s="15"/>
    </row>
    <row r="4363" spans="11:11" ht="12" customHeight="1">
      <c r="K4363" s="15"/>
    </row>
    <row r="4364" spans="11:11" ht="12" customHeight="1">
      <c r="K4364" s="15"/>
    </row>
    <row r="4365" spans="11:11" ht="12" customHeight="1">
      <c r="K4365" s="15"/>
    </row>
    <row r="4366" spans="11:11" ht="12" customHeight="1">
      <c r="K4366" s="15"/>
    </row>
    <row r="4367" spans="11:11" ht="12" customHeight="1">
      <c r="K4367" s="15"/>
    </row>
    <row r="4368" spans="11:11" ht="12" customHeight="1">
      <c r="K4368" s="15"/>
    </row>
    <row r="4369" spans="11:11" ht="12" customHeight="1">
      <c r="K4369" s="15"/>
    </row>
    <row r="4370" spans="11:11" ht="12" customHeight="1">
      <c r="K4370" s="15"/>
    </row>
    <row r="4371" spans="11:11" ht="12" customHeight="1">
      <c r="K4371" s="15"/>
    </row>
    <row r="4372" spans="11:11" ht="12" customHeight="1">
      <c r="K4372" s="15"/>
    </row>
    <row r="4373" spans="11:11" ht="12" customHeight="1">
      <c r="K4373" s="15"/>
    </row>
    <row r="4374" spans="11:11" ht="12" customHeight="1">
      <c r="K4374" s="15"/>
    </row>
    <row r="4375" spans="11:11" ht="12" customHeight="1">
      <c r="K4375" s="15"/>
    </row>
    <row r="4376" spans="11:11" ht="12" customHeight="1">
      <c r="K4376" s="15"/>
    </row>
    <row r="4377" spans="11:11" ht="12" customHeight="1">
      <c r="K4377" s="15"/>
    </row>
    <row r="4378" spans="11:11" ht="12" customHeight="1">
      <c r="K4378" s="15"/>
    </row>
    <row r="4379" spans="11:11" ht="12" customHeight="1">
      <c r="K4379" s="15"/>
    </row>
    <row r="4380" spans="11:11" ht="12" customHeight="1">
      <c r="K4380" s="15"/>
    </row>
    <row r="4381" spans="11:11" ht="12" customHeight="1">
      <c r="K4381" s="15"/>
    </row>
    <row r="4382" spans="11:11" ht="12" customHeight="1">
      <c r="K4382" s="15"/>
    </row>
    <row r="4383" spans="11:11" ht="12" customHeight="1">
      <c r="K4383" s="15"/>
    </row>
    <row r="4384" spans="11:11" ht="12" customHeight="1">
      <c r="K4384" s="15"/>
    </row>
    <row r="4385" spans="11:11" ht="12" customHeight="1">
      <c r="K4385" s="15"/>
    </row>
    <row r="4386" spans="11:11" ht="12" customHeight="1">
      <c r="K4386" s="15"/>
    </row>
    <row r="4387" spans="11:11" ht="12" customHeight="1">
      <c r="K4387" s="15"/>
    </row>
    <row r="4388" spans="11:11" ht="12" customHeight="1">
      <c r="K4388" s="15"/>
    </row>
    <row r="4389" spans="11:11" ht="12" customHeight="1">
      <c r="K4389" s="15"/>
    </row>
    <row r="4390" spans="11:11" ht="12" customHeight="1">
      <c r="K4390" s="15"/>
    </row>
    <row r="4391" spans="11:11" ht="12" customHeight="1">
      <c r="K4391" s="15"/>
    </row>
    <row r="4392" spans="11:11" ht="12" customHeight="1">
      <c r="K4392" s="15"/>
    </row>
    <row r="4393" spans="11:11" ht="12" customHeight="1">
      <c r="K4393" s="15"/>
    </row>
    <row r="4394" spans="11:11" ht="12" customHeight="1">
      <c r="K4394" s="15"/>
    </row>
    <row r="4395" spans="11:11" ht="12" customHeight="1">
      <c r="K4395" s="15"/>
    </row>
    <row r="4396" spans="11:11" ht="12" customHeight="1">
      <c r="K4396" s="15"/>
    </row>
    <row r="4397" spans="11:11" ht="12" customHeight="1">
      <c r="K4397" s="15"/>
    </row>
    <row r="4398" spans="11:11" ht="12" customHeight="1">
      <c r="K4398" s="15"/>
    </row>
    <row r="4399" spans="11:11" ht="12" customHeight="1">
      <c r="K4399" s="15"/>
    </row>
    <row r="4400" spans="11:11" ht="12" customHeight="1">
      <c r="K4400" s="15"/>
    </row>
    <row r="4401" spans="11:11" ht="12" customHeight="1">
      <c r="K4401" s="15"/>
    </row>
    <row r="4402" spans="11:11" ht="12" customHeight="1">
      <c r="K4402" s="15"/>
    </row>
    <row r="4403" spans="11:11" ht="12" customHeight="1">
      <c r="K4403" s="15"/>
    </row>
    <row r="4404" spans="11:11" ht="12" customHeight="1">
      <c r="K4404" s="15"/>
    </row>
    <row r="4405" spans="11:11" ht="12" customHeight="1">
      <c r="K4405" s="15"/>
    </row>
    <row r="4406" spans="11:11" ht="12" customHeight="1">
      <c r="K4406" s="15"/>
    </row>
    <row r="4407" spans="11:11" ht="12" customHeight="1">
      <c r="K4407" s="15"/>
    </row>
    <row r="4408" spans="11:11" ht="12" customHeight="1">
      <c r="K4408" s="15"/>
    </row>
    <row r="4409" spans="11:11" ht="12" customHeight="1">
      <c r="K4409" s="15"/>
    </row>
    <row r="4410" spans="11:11" ht="12" customHeight="1">
      <c r="K4410" s="15"/>
    </row>
    <row r="4411" spans="11:11" ht="12" customHeight="1">
      <c r="K4411" s="15"/>
    </row>
    <row r="4412" spans="11:11" ht="12" customHeight="1">
      <c r="K4412" s="15"/>
    </row>
    <row r="4413" spans="11:11" ht="12" customHeight="1">
      <c r="K4413" s="15"/>
    </row>
    <row r="4414" spans="11:11" ht="12" customHeight="1">
      <c r="K4414" s="15"/>
    </row>
    <row r="4415" spans="11:11" ht="12" customHeight="1">
      <c r="K4415" s="15"/>
    </row>
    <row r="4416" spans="11:11" ht="12" customHeight="1">
      <c r="K4416" s="15"/>
    </row>
    <row r="4417" spans="11:11" ht="12" customHeight="1">
      <c r="K4417" s="15"/>
    </row>
    <row r="4418" spans="11:11" ht="12" customHeight="1">
      <c r="K4418" s="15"/>
    </row>
    <row r="4419" spans="11:11" ht="12" customHeight="1">
      <c r="K4419" s="15"/>
    </row>
    <row r="4420" spans="11:11" ht="12" customHeight="1">
      <c r="K4420" s="15"/>
    </row>
    <row r="4421" spans="11:11" ht="12" customHeight="1">
      <c r="K4421" s="15"/>
    </row>
    <row r="4422" spans="11:11" ht="12" customHeight="1">
      <c r="K4422" s="15"/>
    </row>
    <row r="4423" spans="11:11" ht="12" customHeight="1">
      <c r="K4423" s="15"/>
    </row>
    <row r="4424" spans="11:11" ht="12" customHeight="1">
      <c r="K4424" s="15"/>
    </row>
    <row r="4425" spans="11:11" ht="12" customHeight="1">
      <c r="K4425" s="15"/>
    </row>
    <row r="4426" spans="11:11" ht="12" customHeight="1">
      <c r="K4426" s="15"/>
    </row>
    <row r="4427" spans="11:11" ht="12" customHeight="1">
      <c r="K4427" s="15"/>
    </row>
    <row r="4428" spans="11:11" ht="12" customHeight="1">
      <c r="K4428" s="15"/>
    </row>
    <row r="4429" spans="11:11" ht="12" customHeight="1">
      <c r="K4429" s="15"/>
    </row>
    <row r="4430" spans="11:11" ht="12" customHeight="1">
      <c r="K4430" s="15"/>
    </row>
    <row r="4431" spans="11:11" ht="12" customHeight="1">
      <c r="K4431" s="15"/>
    </row>
    <row r="4432" spans="11:11" ht="12" customHeight="1">
      <c r="K4432" s="15"/>
    </row>
    <row r="4433" spans="11:11" ht="12" customHeight="1">
      <c r="K4433" s="15"/>
    </row>
    <row r="4434" spans="11:11" ht="12" customHeight="1">
      <c r="K4434" s="15"/>
    </row>
    <row r="4435" spans="11:11" ht="12" customHeight="1">
      <c r="K4435" s="15"/>
    </row>
    <row r="4436" spans="11:11" ht="12" customHeight="1">
      <c r="K4436" s="15"/>
    </row>
    <row r="4437" spans="11:11" ht="12" customHeight="1">
      <c r="K4437" s="15"/>
    </row>
    <row r="4438" spans="11:11" ht="12" customHeight="1">
      <c r="K4438" s="15"/>
    </row>
    <row r="4439" spans="11:11" ht="12" customHeight="1">
      <c r="K4439" s="15"/>
    </row>
    <row r="4440" spans="11:11" ht="12" customHeight="1">
      <c r="K4440" s="15"/>
    </row>
    <row r="4441" spans="11:11" ht="12" customHeight="1">
      <c r="K4441" s="15"/>
    </row>
    <row r="4442" spans="11:11" ht="12" customHeight="1">
      <c r="K4442" s="15"/>
    </row>
    <row r="4443" spans="11:11" ht="12" customHeight="1">
      <c r="K4443" s="15"/>
    </row>
    <row r="4444" spans="11:11" ht="12" customHeight="1">
      <c r="K4444" s="15"/>
    </row>
    <row r="4445" spans="11:11" ht="12" customHeight="1">
      <c r="K4445" s="15"/>
    </row>
    <row r="4446" spans="11:11" ht="12" customHeight="1">
      <c r="K4446" s="15"/>
    </row>
    <row r="4447" spans="11:11" ht="12" customHeight="1">
      <c r="K4447" s="15"/>
    </row>
    <row r="4448" spans="11:11" ht="12" customHeight="1">
      <c r="K4448" s="15"/>
    </row>
    <row r="4449" spans="11:11" ht="12" customHeight="1">
      <c r="K4449" s="15"/>
    </row>
    <row r="4450" spans="11:11" ht="12" customHeight="1">
      <c r="K4450" s="15"/>
    </row>
    <row r="4451" spans="11:11" ht="12" customHeight="1">
      <c r="K4451" s="15"/>
    </row>
    <row r="4452" spans="11:11" ht="12" customHeight="1">
      <c r="K4452" s="15"/>
    </row>
    <row r="4453" spans="11:11" ht="12" customHeight="1">
      <c r="K4453" s="15"/>
    </row>
    <row r="4454" spans="11:11" ht="12" customHeight="1">
      <c r="K4454" s="15"/>
    </row>
    <row r="4455" spans="11:11" ht="12" customHeight="1">
      <c r="K4455" s="15"/>
    </row>
    <row r="4456" spans="11:11" ht="12" customHeight="1">
      <c r="K4456" s="15"/>
    </row>
    <row r="4457" spans="11:11" ht="12" customHeight="1">
      <c r="K4457" s="15"/>
    </row>
    <row r="4458" spans="11:11" ht="12" customHeight="1">
      <c r="K4458" s="15"/>
    </row>
    <row r="4459" spans="11:11" ht="12" customHeight="1">
      <c r="K4459" s="15"/>
    </row>
    <row r="4460" spans="11:11" ht="12" customHeight="1">
      <c r="K4460" s="15"/>
    </row>
    <row r="4461" spans="11:11" ht="12" customHeight="1">
      <c r="K4461" s="15"/>
    </row>
    <row r="4462" spans="11:11" ht="12" customHeight="1">
      <c r="K4462" s="15"/>
    </row>
    <row r="4463" spans="11:11" ht="12" customHeight="1">
      <c r="K4463" s="15"/>
    </row>
    <row r="4464" spans="11:11" ht="12" customHeight="1">
      <c r="K4464" s="15"/>
    </row>
    <row r="4465" spans="11:11" ht="12" customHeight="1">
      <c r="K4465" s="15"/>
    </row>
    <row r="4466" spans="11:11" ht="12" customHeight="1">
      <c r="K4466" s="15"/>
    </row>
    <row r="4467" spans="11:11" ht="12" customHeight="1">
      <c r="K4467" s="15"/>
    </row>
    <row r="4468" spans="11:11" ht="12" customHeight="1">
      <c r="K4468" s="15"/>
    </row>
    <row r="4469" spans="11:11" ht="12" customHeight="1">
      <c r="K4469" s="15"/>
    </row>
    <row r="4470" spans="11:11" ht="12" customHeight="1">
      <c r="K4470" s="15"/>
    </row>
    <row r="4471" spans="11:11" ht="12" customHeight="1">
      <c r="K4471" s="15"/>
    </row>
    <row r="4472" spans="11:11" ht="12" customHeight="1">
      <c r="K4472" s="15"/>
    </row>
    <row r="4473" spans="11:11" ht="12" customHeight="1">
      <c r="K4473" s="15"/>
    </row>
    <row r="4474" spans="11:11" ht="12" customHeight="1">
      <c r="K4474" s="15"/>
    </row>
    <row r="4475" spans="11:11" ht="12" customHeight="1">
      <c r="K4475" s="15"/>
    </row>
    <row r="4476" spans="11:11" ht="12" customHeight="1">
      <c r="K4476" s="15"/>
    </row>
    <row r="4477" spans="11:11" ht="12" customHeight="1">
      <c r="K4477" s="15"/>
    </row>
    <row r="4478" spans="11:11" ht="12" customHeight="1">
      <c r="K4478" s="15"/>
    </row>
    <row r="4479" spans="11:11" ht="12" customHeight="1">
      <c r="K4479" s="15"/>
    </row>
    <row r="4480" spans="11:11" ht="12" customHeight="1">
      <c r="K4480" s="15"/>
    </row>
    <row r="4481" spans="11:11" ht="12" customHeight="1">
      <c r="K4481" s="15"/>
    </row>
    <row r="4482" spans="11:11" ht="12" customHeight="1">
      <c r="K4482" s="15"/>
    </row>
    <row r="4483" spans="11:11" ht="12" customHeight="1">
      <c r="K4483" s="15"/>
    </row>
    <row r="4484" spans="11:11" ht="12" customHeight="1">
      <c r="K4484" s="15"/>
    </row>
    <row r="4485" spans="11:11" ht="12" customHeight="1">
      <c r="K4485" s="15"/>
    </row>
    <row r="4486" spans="11:11" ht="12" customHeight="1">
      <c r="K4486" s="15"/>
    </row>
    <row r="4487" spans="11:11" ht="12" customHeight="1">
      <c r="K4487" s="15"/>
    </row>
    <row r="4488" spans="11:11" ht="12" customHeight="1">
      <c r="K4488" s="15"/>
    </row>
    <row r="4489" spans="11:11" ht="12" customHeight="1">
      <c r="K4489" s="15"/>
    </row>
    <row r="4490" spans="11:11" ht="12" customHeight="1">
      <c r="K4490" s="15"/>
    </row>
    <row r="4491" spans="11:11" ht="12" customHeight="1">
      <c r="K4491" s="15"/>
    </row>
    <row r="4492" spans="11:11" ht="12" customHeight="1">
      <c r="K4492" s="15"/>
    </row>
    <row r="4493" spans="11:11" ht="12" customHeight="1">
      <c r="K4493" s="15"/>
    </row>
    <row r="4494" spans="11:11" ht="12" customHeight="1">
      <c r="K4494" s="15"/>
    </row>
    <row r="4495" spans="11:11" ht="12" customHeight="1">
      <c r="K4495" s="15"/>
    </row>
    <row r="4496" spans="11:11" ht="12" customHeight="1">
      <c r="K4496" s="15"/>
    </row>
    <row r="4497" spans="11:11" ht="12" customHeight="1">
      <c r="K4497" s="15"/>
    </row>
    <row r="4498" spans="11:11" ht="12" customHeight="1">
      <c r="K4498" s="15"/>
    </row>
    <row r="4499" spans="11:11" ht="12" customHeight="1">
      <c r="K4499" s="15"/>
    </row>
    <row r="4500" spans="11:11" ht="12" customHeight="1">
      <c r="K4500" s="15"/>
    </row>
    <row r="4501" spans="11:11" ht="12" customHeight="1">
      <c r="K4501" s="15"/>
    </row>
    <row r="4502" spans="11:11" ht="12" customHeight="1">
      <c r="K4502" s="15"/>
    </row>
    <row r="4503" spans="11:11" ht="12" customHeight="1">
      <c r="K4503" s="15"/>
    </row>
    <row r="4504" spans="11:11" ht="12" customHeight="1">
      <c r="K4504" s="15"/>
    </row>
    <row r="4505" spans="11:11" ht="12" customHeight="1">
      <c r="K4505" s="15"/>
    </row>
    <row r="4506" spans="11:11" ht="12" customHeight="1">
      <c r="K4506" s="15"/>
    </row>
    <row r="4507" spans="11:11" ht="12" customHeight="1">
      <c r="K4507" s="15"/>
    </row>
    <row r="4508" spans="11:11" ht="12" customHeight="1">
      <c r="K4508" s="15"/>
    </row>
    <row r="4509" spans="11:11" ht="12" customHeight="1">
      <c r="K4509" s="15"/>
    </row>
    <row r="4510" spans="11:11" ht="12" customHeight="1">
      <c r="K4510" s="15"/>
    </row>
    <row r="4511" spans="11:11" ht="12" customHeight="1">
      <c r="K4511" s="15"/>
    </row>
    <row r="4512" spans="11:11" ht="12" customHeight="1">
      <c r="K4512" s="15"/>
    </row>
    <row r="4513" spans="11:11" ht="12" customHeight="1">
      <c r="K4513" s="15"/>
    </row>
    <row r="4514" spans="11:11" ht="12" customHeight="1">
      <c r="K4514" s="15"/>
    </row>
    <row r="4515" spans="11:11" ht="12" customHeight="1">
      <c r="K4515" s="15"/>
    </row>
    <row r="4516" spans="11:11" ht="12" customHeight="1">
      <c r="K4516" s="15"/>
    </row>
    <row r="4517" spans="11:11" ht="12" customHeight="1">
      <c r="K4517" s="15"/>
    </row>
    <row r="4518" spans="11:11" ht="12" customHeight="1">
      <c r="K4518" s="15"/>
    </row>
    <row r="4519" spans="11:11" ht="12" customHeight="1">
      <c r="K4519" s="15"/>
    </row>
    <row r="4520" spans="11:11" ht="12" customHeight="1">
      <c r="K4520" s="15"/>
    </row>
    <row r="4521" spans="11:11" ht="12" customHeight="1">
      <c r="K4521" s="15"/>
    </row>
    <row r="4522" spans="11:11" ht="12" customHeight="1">
      <c r="K4522" s="15"/>
    </row>
    <row r="4523" spans="11:11" ht="12" customHeight="1">
      <c r="K4523" s="15"/>
    </row>
    <row r="4524" spans="11:11" ht="12" customHeight="1">
      <c r="K4524" s="15"/>
    </row>
    <row r="4525" spans="11:11" ht="12" customHeight="1">
      <c r="K4525" s="15"/>
    </row>
    <row r="4526" spans="11:11" ht="12" customHeight="1">
      <c r="K4526" s="15"/>
    </row>
    <row r="4527" spans="11:11" ht="12" customHeight="1">
      <c r="K4527" s="15"/>
    </row>
    <row r="4528" spans="11:11" ht="12" customHeight="1">
      <c r="K4528" s="15"/>
    </row>
    <row r="4529" spans="11:11" ht="12" customHeight="1">
      <c r="K4529" s="15"/>
    </row>
    <row r="4530" spans="11:11" ht="12" customHeight="1">
      <c r="K4530" s="15"/>
    </row>
    <row r="4531" spans="11:11" ht="12" customHeight="1">
      <c r="K4531" s="15"/>
    </row>
    <row r="4532" spans="11:11" ht="12" customHeight="1">
      <c r="K4532" s="15"/>
    </row>
    <row r="4533" spans="11:11" ht="12" customHeight="1">
      <c r="K4533" s="15"/>
    </row>
    <row r="4534" spans="11:11" ht="12" customHeight="1">
      <c r="K4534" s="15"/>
    </row>
    <row r="4535" spans="11:11" ht="12" customHeight="1">
      <c r="K4535" s="15"/>
    </row>
    <row r="4536" spans="11:11" ht="12" customHeight="1">
      <c r="K4536" s="15"/>
    </row>
    <row r="4537" spans="11:11" ht="12" customHeight="1">
      <c r="K4537" s="15"/>
    </row>
    <row r="4538" spans="11:11" ht="12" customHeight="1">
      <c r="K4538" s="15"/>
    </row>
    <row r="4539" spans="11:11" ht="12" customHeight="1">
      <c r="K4539" s="15"/>
    </row>
    <row r="4540" spans="11:11" ht="12" customHeight="1">
      <c r="K4540" s="15"/>
    </row>
    <row r="4541" spans="11:11" ht="12" customHeight="1">
      <c r="K4541" s="15"/>
    </row>
    <row r="4542" spans="11:11" ht="12" customHeight="1">
      <c r="K4542" s="15"/>
    </row>
    <row r="4543" spans="11:11" ht="12" customHeight="1">
      <c r="K4543" s="15"/>
    </row>
    <row r="4544" spans="11:11" ht="12" customHeight="1">
      <c r="K4544" s="15"/>
    </row>
    <row r="4545" spans="11:11" ht="12" customHeight="1">
      <c r="K4545" s="15"/>
    </row>
    <row r="4546" spans="11:11" ht="12" customHeight="1">
      <c r="K4546" s="15"/>
    </row>
    <row r="4547" spans="11:11" ht="12" customHeight="1">
      <c r="K4547" s="15"/>
    </row>
    <row r="4548" spans="11:11" ht="12" customHeight="1">
      <c r="K4548" s="15"/>
    </row>
    <row r="4549" spans="11:11" ht="12" customHeight="1">
      <c r="K4549" s="15"/>
    </row>
    <row r="4550" spans="11:11" ht="12" customHeight="1">
      <c r="K4550" s="15"/>
    </row>
    <row r="4551" spans="11:11" ht="12" customHeight="1">
      <c r="K4551" s="15"/>
    </row>
    <row r="4552" spans="11:11" ht="12" customHeight="1">
      <c r="K4552" s="15"/>
    </row>
    <row r="4553" spans="11:11" ht="12" customHeight="1">
      <c r="K4553" s="15"/>
    </row>
    <row r="4554" spans="11:11" ht="12" customHeight="1">
      <c r="K4554" s="15"/>
    </row>
    <row r="4555" spans="11:11" ht="12" customHeight="1">
      <c r="K4555" s="15"/>
    </row>
    <row r="4556" spans="11:11" ht="12" customHeight="1">
      <c r="K4556" s="15"/>
    </row>
    <row r="4557" spans="11:11" ht="12" customHeight="1">
      <c r="K4557" s="15"/>
    </row>
    <row r="4558" spans="11:11" ht="12" customHeight="1">
      <c r="K4558" s="15"/>
    </row>
    <row r="4559" spans="11:11" ht="12" customHeight="1">
      <c r="K4559" s="15"/>
    </row>
    <row r="4560" spans="11:11" ht="12" customHeight="1">
      <c r="K4560" s="15"/>
    </row>
    <row r="4561" spans="11:11" ht="12" customHeight="1">
      <c r="K4561" s="15"/>
    </row>
    <row r="4562" spans="11:11" ht="12" customHeight="1">
      <c r="K4562" s="15"/>
    </row>
    <row r="4563" spans="11:11" ht="12" customHeight="1">
      <c r="K4563" s="15"/>
    </row>
    <row r="4564" spans="11:11" ht="12" customHeight="1">
      <c r="K4564" s="15"/>
    </row>
    <row r="4565" spans="11:11" ht="12" customHeight="1">
      <c r="K4565" s="15"/>
    </row>
    <row r="4566" spans="11:11" ht="12" customHeight="1">
      <c r="K4566" s="15"/>
    </row>
    <row r="4567" spans="11:11" ht="12" customHeight="1">
      <c r="K4567" s="15"/>
    </row>
    <row r="4568" spans="11:11" ht="12" customHeight="1">
      <c r="K4568" s="15"/>
    </row>
    <row r="4569" spans="11:11" ht="12" customHeight="1">
      <c r="K4569" s="15"/>
    </row>
    <row r="4570" spans="11:11" ht="12" customHeight="1">
      <c r="K4570" s="15"/>
    </row>
    <row r="4571" spans="11:11" ht="12" customHeight="1">
      <c r="K4571" s="15"/>
    </row>
    <row r="4572" spans="11:11" ht="12" customHeight="1">
      <c r="K4572" s="15"/>
    </row>
    <row r="4573" spans="11:11" ht="12" customHeight="1">
      <c r="K4573" s="15"/>
    </row>
    <row r="4574" spans="11:11" ht="12" customHeight="1">
      <c r="K4574" s="15"/>
    </row>
    <row r="4575" spans="11:11" ht="12" customHeight="1">
      <c r="K4575" s="15"/>
    </row>
    <row r="4576" spans="11:11" ht="12" customHeight="1">
      <c r="K4576" s="15"/>
    </row>
    <row r="4577" spans="11:11" ht="12" customHeight="1">
      <c r="K4577" s="15"/>
    </row>
    <row r="4578" spans="11:11" ht="12" customHeight="1">
      <c r="K4578" s="15"/>
    </row>
    <row r="4579" spans="11:11" ht="12" customHeight="1">
      <c r="K4579" s="15"/>
    </row>
    <row r="4580" spans="11:11" ht="12" customHeight="1">
      <c r="K4580" s="15"/>
    </row>
    <row r="4581" spans="11:11" ht="12" customHeight="1">
      <c r="K4581" s="15"/>
    </row>
    <row r="4582" spans="11:11" ht="12" customHeight="1">
      <c r="K4582" s="15"/>
    </row>
    <row r="4583" spans="11:11" ht="12" customHeight="1">
      <c r="K4583" s="15"/>
    </row>
    <row r="4584" spans="11:11" ht="12" customHeight="1">
      <c r="K4584" s="15"/>
    </row>
    <row r="4585" spans="11:11" ht="12" customHeight="1">
      <c r="K4585" s="15"/>
    </row>
    <row r="4586" spans="11:11" ht="12" customHeight="1">
      <c r="K4586" s="15"/>
    </row>
    <row r="4587" spans="11:11" ht="12" customHeight="1">
      <c r="K4587" s="15"/>
    </row>
    <row r="4588" spans="11:11" ht="12" customHeight="1">
      <c r="K4588" s="15"/>
    </row>
    <row r="4589" spans="11:11" ht="12" customHeight="1">
      <c r="K4589" s="15"/>
    </row>
    <row r="4590" spans="11:11" ht="12" customHeight="1">
      <c r="K4590" s="15"/>
    </row>
    <row r="4591" spans="11:11" ht="12" customHeight="1">
      <c r="K4591" s="15"/>
    </row>
    <row r="4592" spans="11:11" ht="12" customHeight="1">
      <c r="K4592" s="15"/>
    </row>
    <row r="4593" spans="11:11" ht="12" customHeight="1">
      <c r="K4593" s="15"/>
    </row>
    <row r="4594" spans="11:11" ht="12" customHeight="1">
      <c r="K4594" s="15"/>
    </row>
    <row r="4595" spans="11:11" ht="12" customHeight="1">
      <c r="K4595" s="15"/>
    </row>
    <row r="4596" spans="11:11" ht="12" customHeight="1">
      <c r="K4596" s="15"/>
    </row>
    <row r="4597" spans="11:11" ht="12" customHeight="1">
      <c r="K4597" s="15"/>
    </row>
    <row r="4598" spans="11:11" ht="12" customHeight="1">
      <c r="K4598" s="15"/>
    </row>
    <row r="4599" spans="11:11" ht="12" customHeight="1">
      <c r="K4599" s="15"/>
    </row>
    <row r="4600" spans="11:11" ht="12" customHeight="1">
      <c r="K4600" s="15"/>
    </row>
    <row r="4601" spans="11:11" ht="12" customHeight="1">
      <c r="K4601" s="15"/>
    </row>
    <row r="4602" spans="11:11" ht="12" customHeight="1">
      <c r="K4602" s="15"/>
    </row>
    <row r="4603" spans="11:11" ht="12" customHeight="1">
      <c r="K4603" s="15"/>
    </row>
    <row r="4604" spans="11:11" ht="12" customHeight="1">
      <c r="K4604" s="15"/>
    </row>
    <row r="4605" spans="11:11" ht="12" customHeight="1">
      <c r="K4605" s="15"/>
    </row>
    <row r="4606" spans="11:11" ht="12" customHeight="1">
      <c r="K4606" s="15"/>
    </row>
    <row r="4607" spans="11:11" ht="12" customHeight="1">
      <c r="K4607" s="15"/>
    </row>
    <row r="4608" spans="11:11" ht="12" customHeight="1">
      <c r="K4608" s="15"/>
    </row>
    <row r="4609" spans="11:11" ht="12" customHeight="1">
      <c r="K4609" s="15"/>
    </row>
    <row r="4610" spans="11:11" ht="12" customHeight="1">
      <c r="K4610" s="15"/>
    </row>
    <row r="4611" spans="11:11" ht="12" customHeight="1">
      <c r="K4611" s="15"/>
    </row>
    <row r="4612" spans="11:11" ht="12" customHeight="1">
      <c r="K4612" s="15"/>
    </row>
    <row r="4613" spans="11:11" ht="12" customHeight="1">
      <c r="K4613" s="15"/>
    </row>
    <row r="4614" spans="11:11" ht="12" customHeight="1">
      <c r="K4614" s="15"/>
    </row>
    <row r="4615" spans="11:11" ht="12" customHeight="1">
      <c r="K4615" s="15"/>
    </row>
    <row r="4616" spans="11:11" ht="12" customHeight="1">
      <c r="K4616" s="15"/>
    </row>
    <row r="4617" spans="11:11" ht="12" customHeight="1">
      <c r="K4617" s="15"/>
    </row>
    <row r="4618" spans="11:11" ht="12" customHeight="1">
      <c r="K4618" s="15"/>
    </row>
    <row r="4619" spans="11:11" ht="12" customHeight="1">
      <c r="K4619" s="15"/>
    </row>
    <row r="4620" spans="11:11" ht="12" customHeight="1">
      <c r="K4620" s="15"/>
    </row>
    <row r="4621" spans="11:11" ht="12" customHeight="1">
      <c r="K4621" s="15"/>
    </row>
    <row r="4622" spans="11:11" ht="12" customHeight="1">
      <c r="K4622" s="15"/>
    </row>
    <row r="4623" spans="11:11" ht="12" customHeight="1">
      <c r="K4623" s="15"/>
    </row>
    <row r="4624" spans="11:11" ht="12" customHeight="1">
      <c r="K4624" s="15"/>
    </row>
    <row r="4625" spans="11:11" ht="12" customHeight="1">
      <c r="K4625" s="15"/>
    </row>
    <row r="4626" spans="11:11" ht="12" customHeight="1">
      <c r="K4626" s="15"/>
    </row>
    <row r="4627" spans="11:11" ht="12" customHeight="1">
      <c r="K4627" s="15"/>
    </row>
    <row r="4628" spans="11:11" ht="12" customHeight="1">
      <c r="K4628" s="15"/>
    </row>
    <row r="4629" spans="11:11" ht="12" customHeight="1">
      <c r="K4629" s="15"/>
    </row>
    <row r="4630" spans="11:11" ht="12" customHeight="1">
      <c r="K4630" s="15"/>
    </row>
    <row r="4631" spans="11:11" ht="12" customHeight="1">
      <c r="K4631" s="15"/>
    </row>
    <row r="4632" spans="11:11" ht="12" customHeight="1">
      <c r="K4632" s="15"/>
    </row>
    <row r="4633" spans="11:11" ht="12" customHeight="1">
      <c r="K4633" s="15"/>
    </row>
    <row r="4634" spans="11:11" ht="12" customHeight="1">
      <c r="K4634" s="15"/>
    </row>
    <row r="4635" spans="11:11" ht="12" customHeight="1">
      <c r="K4635" s="15"/>
    </row>
    <row r="4636" spans="11:11" ht="12" customHeight="1">
      <c r="K4636" s="15"/>
    </row>
    <row r="4637" spans="11:11" ht="12" customHeight="1">
      <c r="K4637" s="15"/>
    </row>
    <row r="4638" spans="11:11" ht="12" customHeight="1">
      <c r="K4638" s="15"/>
    </row>
    <row r="4639" spans="11:11" ht="12" customHeight="1">
      <c r="K4639" s="15"/>
    </row>
    <row r="4640" spans="11:11" ht="12" customHeight="1">
      <c r="K4640" s="15"/>
    </row>
    <row r="4641" spans="11:11" ht="12" customHeight="1">
      <c r="K4641" s="15"/>
    </row>
    <row r="4642" spans="11:11" ht="12" customHeight="1">
      <c r="K4642" s="15"/>
    </row>
    <row r="4643" spans="11:11" ht="12" customHeight="1">
      <c r="K4643" s="15"/>
    </row>
    <row r="4644" spans="11:11" ht="12" customHeight="1">
      <c r="K4644" s="15"/>
    </row>
    <row r="4645" spans="11:11" ht="12" customHeight="1">
      <c r="K4645" s="15"/>
    </row>
    <row r="4646" spans="11:11" ht="12" customHeight="1">
      <c r="K4646" s="15"/>
    </row>
    <row r="4647" spans="11:11" ht="12" customHeight="1">
      <c r="K4647" s="15"/>
    </row>
    <row r="4648" spans="11:11" ht="12" customHeight="1">
      <c r="K4648" s="15"/>
    </row>
    <row r="4649" spans="11:11" ht="12" customHeight="1">
      <c r="K4649" s="15"/>
    </row>
    <row r="4650" spans="11:11" ht="12" customHeight="1">
      <c r="K4650" s="15"/>
    </row>
    <row r="4651" spans="11:11" ht="12" customHeight="1">
      <c r="K4651" s="15"/>
    </row>
    <row r="4652" spans="11:11" ht="12" customHeight="1">
      <c r="K4652" s="15"/>
    </row>
    <row r="4653" spans="11:11" ht="12" customHeight="1">
      <c r="K4653" s="15"/>
    </row>
    <row r="4654" spans="11:11" ht="12" customHeight="1">
      <c r="K4654" s="15"/>
    </row>
    <row r="4655" spans="11:11" ht="12" customHeight="1">
      <c r="K4655" s="15"/>
    </row>
    <row r="4656" spans="11:11" ht="12" customHeight="1">
      <c r="K4656" s="15"/>
    </row>
    <row r="4657" spans="11:11" ht="12" customHeight="1">
      <c r="K4657" s="15"/>
    </row>
    <row r="4658" spans="11:11" ht="12" customHeight="1">
      <c r="K4658" s="15"/>
    </row>
    <row r="4659" spans="11:11" ht="12" customHeight="1">
      <c r="K4659" s="15"/>
    </row>
    <row r="4660" spans="11:11" ht="12" customHeight="1">
      <c r="K4660" s="15"/>
    </row>
    <row r="4661" spans="11:11" ht="12" customHeight="1">
      <c r="K4661" s="15"/>
    </row>
    <row r="4662" spans="11:11" ht="12" customHeight="1">
      <c r="K4662" s="15"/>
    </row>
    <row r="4663" spans="11:11" ht="12" customHeight="1">
      <c r="K4663" s="15"/>
    </row>
    <row r="4664" spans="11:11" ht="12" customHeight="1">
      <c r="K4664" s="15"/>
    </row>
    <row r="4665" spans="11:11" ht="12" customHeight="1">
      <c r="K4665" s="15"/>
    </row>
    <row r="4666" spans="11:11" ht="12" customHeight="1">
      <c r="K4666" s="15"/>
    </row>
    <row r="4667" spans="11:11" ht="12" customHeight="1">
      <c r="K4667" s="15"/>
    </row>
    <row r="4668" spans="11:11" ht="12" customHeight="1">
      <c r="K4668" s="15"/>
    </row>
    <row r="4669" spans="11:11" ht="12" customHeight="1">
      <c r="K4669" s="15"/>
    </row>
    <row r="4670" spans="11:11" ht="12" customHeight="1">
      <c r="K4670" s="15"/>
    </row>
    <row r="4671" spans="11:11" ht="12" customHeight="1">
      <c r="K4671" s="15"/>
    </row>
    <row r="4672" spans="11:11" ht="12" customHeight="1">
      <c r="K4672" s="15"/>
    </row>
    <row r="4673" spans="11:11" ht="12" customHeight="1">
      <c r="K4673" s="15"/>
    </row>
    <row r="4674" spans="11:11" ht="12" customHeight="1">
      <c r="K4674" s="15"/>
    </row>
    <row r="4675" spans="11:11" ht="12" customHeight="1">
      <c r="K4675" s="15"/>
    </row>
    <row r="4676" spans="11:11" ht="12" customHeight="1">
      <c r="K4676" s="15"/>
    </row>
    <row r="4677" spans="11:11" ht="12" customHeight="1">
      <c r="K4677" s="15"/>
    </row>
    <row r="4678" spans="11:11" ht="12" customHeight="1">
      <c r="K4678" s="15"/>
    </row>
    <row r="4679" spans="11:11" ht="12" customHeight="1">
      <c r="K4679" s="15"/>
    </row>
    <row r="4680" spans="11:11" ht="12" customHeight="1">
      <c r="K4680" s="15"/>
    </row>
    <row r="4681" spans="11:11" ht="12" customHeight="1">
      <c r="K4681" s="15"/>
    </row>
    <row r="4682" spans="11:11" ht="12" customHeight="1">
      <c r="K4682" s="15"/>
    </row>
    <row r="4683" spans="11:11" ht="12" customHeight="1">
      <c r="K4683" s="15"/>
    </row>
    <row r="4684" spans="11:11" ht="12" customHeight="1">
      <c r="K4684" s="15"/>
    </row>
    <row r="4685" spans="11:11" ht="12" customHeight="1">
      <c r="K4685" s="15"/>
    </row>
    <row r="4686" spans="11:11" ht="12" customHeight="1">
      <c r="K4686" s="15"/>
    </row>
    <row r="4687" spans="11:11" ht="12" customHeight="1">
      <c r="K4687" s="15"/>
    </row>
    <row r="4688" spans="11:11" ht="12" customHeight="1">
      <c r="K4688" s="15"/>
    </row>
    <row r="4689" spans="11:11" ht="12" customHeight="1">
      <c r="K4689" s="15"/>
    </row>
    <row r="4690" spans="11:11" ht="12" customHeight="1">
      <c r="K4690" s="15"/>
    </row>
    <row r="4691" spans="11:11" ht="12" customHeight="1">
      <c r="K4691" s="15"/>
    </row>
    <row r="4692" spans="11:11" ht="12" customHeight="1">
      <c r="K4692" s="15"/>
    </row>
    <row r="4693" spans="11:11" ht="12" customHeight="1">
      <c r="K4693" s="15"/>
    </row>
    <row r="4694" spans="11:11" ht="12" customHeight="1">
      <c r="K4694" s="15"/>
    </row>
    <row r="4695" spans="11:11" ht="12" customHeight="1">
      <c r="K4695" s="15"/>
    </row>
    <row r="4696" spans="11:11" ht="12" customHeight="1">
      <c r="K4696" s="15"/>
    </row>
    <row r="4697" spans="11:11" ht="12" customHeight="1">
      <c r="K4697" s="15"/>
    </row>
    <row r="4698" spans="11:11" ht="12" customHeight="1">
      <c r="K4698" s="15"/>
    </row>
    <row r="4699" spans="11:11" ht="12" customHeight="1">
      <c r="K4699" s="15"/>
    </row>
    <row r="4700" spans="11:11" ht="12" customHeight="1">
      <c r="K4700" s="15"/>
    </row>
    <row r="4701" spans="11:11" ht="12" customHeight="1">
      <c r="K4701" s="15"/>
    </row>
    <row r="4702" spans="11:11" ht="12" customHeight="1">
      <c r="K4702" s="15"/>
    </row>
    <row r="4703" spans="11:11" ht="12" customHeight="1">
      <c r="K4703" s="15"/>
    </row>
    <row r="4704" spans="11:11" ht="12" customHeight="1">
      <c r="K4704" s="15"/>
    </row>
    <row r="4705" spans="11:11" ht="12" customHeight="1">
      <c r="K4705" s="15"/>
    </row>
    <row r="4706" spans="11:11" ht="12" customHeight="1">
      <c r="K4706" s="15"/>
    </row>
    <row r="4707" spans="11:11" ht="12" customHeight="1">
      <c r="K4707" s="15"/>
    </row>
    <row r="4708" spans="11:11" ht="12" customHeight="1">
      <c r="K4708" s="15"/>
    </row>
    <row r="4709" spans="11:11" ht="12" customHeight="1">
      <c r="K4709" s="15"/>
    </row>
    <row r="4710" spans="11:11" ht="12" customHeight="1">
      <c r="K4710" s="15"/>
    </row>
    <row r="4711" spans="11:11" ht="12" customHeight="1">
      <c r="K4711" s="15"/>
    </row>
    <row r="4712" spans="11:11" ht="12" customHeight="1">
      <c r="K4712" s="15"/>
    </row>
    <row r="4713" spans="11:11" ht="12" customHeight="1">
      <c r="K4713" s="15"/>
    </row>
    <row r="4714" spans="11:11" ht="12" customHeight="1">
      <c r="K4714" s="15"/>
    </row>
    <row r="4715" spans="11:11" ht="12" customHeight="1">
      <c r="K4715" s="15"/>
    </row>
    <row r="4716" spans="11:11" ht="12" customHeight="1">
      <c r="K4716" s="15"/>
    </row>
    <row r="4717" spans="11:11" ht="12" customHeight="1">
      <c r="K4717" s="15"/>
    </row>
    <row r="4718" spans="11:11" ht="12" customHeight="1">
      <c r="K4718" s="15"/>
    </row>
    <row r="4719" spans="11:11" ht="12" customHeight="1">
      <c r="K4719" s="15"/>
    </row>
    <row r="4720" spans="11:11" ht="12" customHeight="1">
      <c r="K4720" s="15"/>
    </row>
    <row r="4721" spans="11:11" ht="12" customHeight="1">
      <c r="K4721" s="15"/>
    </row>
    <row r="4722" spans="11:11" ht="12" customHeight="1">
      <c r="K4722" s="15"/>
    </row>
    <row r="4723" spans="11:11" ht="12" customHeight="1">
      <c r="K4723" s="15"/>
    </row>
    <row r="4724" spans="11:11" ht="12" customHeight="1">
      <c r="K4724" s="15"/>
    </row>
    <row r="4725" spans="11:11" ht="12" customHeight="1">
      <c r="K4725" s="15"/>
    </row>
    <row r="4726" spans="11:11" ht="12" customHeight="1">
      <c r="K4726" s="15"/>
    </row>
    <row r="4727" spans="11:11" ht="12" customHeight="1">
      <c r="K4727" s="15"/>
    </row>
    <row r="4728" spans="11:11" ht="12" customHeight="1">
      <c r="K4728" s="15"/>
    </row>
    <row r="4729" spans="11:11" ht="12" customHeight="1">
      <c r="K4729" s="15"/>
    </row>
    <row r="4730" spans="11:11" ht="12" customHeight="1">
      <c r="K4730" s="15"/>
    </row>
    <row r="4731" spans="11:11" ht="12" customHeight="1">
      <c r="K4731" s="15"/>
    </row>
    <row r="4732" spans="11:11" ht="12" customHeight="1">
      <c r="K4732" s="15"/>
    </row>
    <row r="4733" spans="11:11" ht="12" customHeight="1">
      <c r="K4733" s="15"/>
    </row>
    <row r="4734" spans="11:11" ht="12" customHeight="1">
      <c r="K4734" s="15"/>
    </row>
    <row r="4735" spans="11:11" ht="12" customHeight="1">
      <c r="K4735" s="15"/>
    </row>
    <row r="4736" spans="11:11" ht="12" customHeight="1">
      <c r="K4736" s="15"/>
    </row>
    <row r="4737" spans="11:11" ht="12" customHeight="1">
      <c r="K4737" s="15"/>
    </row>
    <row r="4738" spans="11:11" ht="12" customHeight="1">
      <c r="K4738" s="15"/>
    </row>
    <row r="4739" spans="11:11" ht="12" customHeight="1">
      <c r="K4739" s="15"/>
    </row>
    <row r="4740" spans="11:11" ht="12" customHeight="1">
      <c r="K4740" s="15"/>
    </row>
    <row r="4741" spans="11:11" ht="12" customHeight="1">
      <c r="K4741" s="15"/>
    </row>
    <row r="4742" spans="11:11" ht="12" customHeight="1">
      <c r="K4742" s="15"/>
    </row>
    <row r="4743" spans="11:11" ht="12" customHeight="1">
      <c r="K4743" s="15"/>
    </row>
    <row r="4744" spans="11:11" ht="12" customHeight="1">
      <c r="K4744" s="15"/>
    </row>
    <row r="4745" spans="11:11" ht="12" customHeight="1">
      <c r="K4745" s="15"/>
    </row>
    <row r="4746" spans="11:11" ht="12" customHeight="1">
      <c r="K4746" s="15"/>
    </row>
    <row r="4747" spans="11:11" ht="12" customHeight="1">
      <c r="K4747" s="15"/>
    </row>
    <row r="4748" spans="11:11" ht="12" customHeight="1">
      <c r="K4748" s="15"/>
    </row>
    <row r="4749" spans="11:11" ht="12" customHeight="1">
      <c r="K4749" s="15"/>
    </row>
    <row r="4750" spans="11:11" ht="12" customHeight="1">
      <c r="K4750" s="15"/>
    </row>
    <row r="4751" spans="11:11" ht="12" customHeight="1">
      <c r="K4751" s="15"/>
    </row>
    <row r="4752" spans="11:11" ht="12" customHeight="1">
      <c r="K4752" s="15"/>
    </row>
    <row r="4753" spans="11:11" ht="12" customHeight="1">
      <c r="K4753" s="15"/>
    </row>
    <row r="4754" spans="11:11" ht="12" customHeight="1">
      <c r="K4754" s="15"/>
    </row>
    <row r="4755" spans="11:11" ht="12" customHeight="1">
      <c r="K4755" s="15"/>
    </row>
    <row r="4756" spans="11:11" ht="12" customHeight="1">
      <c r="K4756" s="15"/>
    </row>
    <row r="4757" spans="11:11" ht="12" customHeight="1">
      <c r="K4757" s="15"/>
    </row>
    <row r="4758" spans="11:11" ht="12" customHeight="1">
      <c r="K4758" s="15"/>
    </row>
    <row r="4759" spans="11:11" ht="12" customHeight="1">
      <c r="K4759" s="15"/>
    </row>
    <row r="4760" spans="11:11" ht="12" customHeight="1">
      <c r="K4760" s="15"/>
    </row>
    <row r="4761" spans="11:11" ht="12" customHeight="1">
      <c r="K4761" s="15"/>
    </row>
    <row r="4762" spans="11:11" ht="12" customHeight="1">
      <c r="K4762" s="15"/>
    </row>
    <row r="4763" spans="11:11" ht="12" customHeight="1">
      <c r="K4763" s="15"/>
    </row>
    <row r="4764" spans="11:11" ht="12" customHeight="1">
      <c r="K4764" s="15"/>
    </row>
    <row r="4765" spans="11:11" ht="12" customHeight="1">
      <c r="K4765" s="15"/>
    </row>
    <row r="4766" spans="11:11" ht="12" customHeight="1">
      <c r="K4766" s="15"/>
    </row>
    <row r="4767" spans="11:11" ht="12" customHeight="1">
      <c r="K4767" s="15"/>
    </row>
    <row r="4768" spans="11:11" ht="12" customHeight="1">
      <c r="K4768" s="15"/>
    </row>
    <row r="4769" spans="11:11" ht="12" customHeight="1">
      <c r="K4769" s="15"/>
    </row>
    <row r="4770" spans="11:11" ht="12" customHeight="1">
      <c r="K4770" s="15"/>
    </row>
    <row r="4771" spans="11:11" ht="12" customHeight="1">
      <c r="K4771" s="15"/>
    </row>
    <row r="4772" spans="11:11" ht="12" customHeight="1">
      <c r="K4772" s="15"/>
    </row>
    <row r="4773" spans="11:11" ht="12" customHeight="1">
      <c r="K4773" s="15"/>
    </row>
    <row r="4774" spans="11:11" ht="12" customHeight="1">
      <c r="K4774" s="15"/>
    </row>
    <row r="4775" spans="11:11" ht="12" customHeight="1">
      <c r="K4775" s="15"/>
    </row>
    <row r="4776" spans="11:11" ht="12" customHeight="1">
      <c r="K4776" s="15"/>
    </row>
    <row r="4777" spans="11:11" ht="12" customHeight="1">
      <c r="K4777" s="15"/>
    </row>
    <row r="4778" spans="11:11" ht="12" customHeight="1">
      <c r="K4778" s="15"/>
    </row>
    <row r="4779" spans="11:11" ht="12" customHeight="1">
      <c r="K4779" s="15"/>
    </row>
    <row r="4780" spans="11:11" ht="12" customHeight="1">
      <c r="K4780" s="15"/>
    </row>
    <row r="4781" spans="11:11" ht="12" customHeight="1">
      <c r="K4781" s="15"/>
    </row>
    <row r="4782" spans="11:11" ht="12" customHeight="1">
      <c r="K4782" s="15"/>
    </row>
    <row r="4783" spans="11:11" ht="12" customHeight="1">
      <c r="K4783" s="15"/>
    </row>
    <row r="4784" spans="11:11" ht="12" customHeight="1">
      <c r="K4784" s="15"/>
    </row>
    <row r="4785" spans="11:11" ht="12" customHeight="1">
      <c r="K4785" s="15"/>
    </row>
    <row r="4786" spans="11:11" ht="12" customHeight="1">
      <c r="K4786" s="15"/>
    </row>
    <row r="4787" spans="11:11" ht="12" customHeight="1">
      <c r="K4787" s="15"/>
    </row>
    <row r="4788" spans="11:11" ht="12" customHeight="1">
      <c r="K4788" s="15"/>
    </row>
    <row r="4789" spans="11:11" ht="12" customHeight="1">
      <c r="K4789" s="15"/>
    </row>
    <row r="4790" spans="11:11" ht="12" customHeight="1">
      <c r="K4790" s="15"/>
    </row>
    <row r="4791" spans="11:11" ht="12" customHeight="1">
      <c r="K4791" s="15"/>
    </row>
    <row r="4792" spans="11:11" ht="12" customHeight="1">
      <c r="K4792" s="15"/>
    </row>
    <row r="4793" spans="11:11" ht="12" customHeight="1">
      <c r="K4793" s="15"/>
    </row>
    <row r="4794" spans="11:11" ht="12" customHeight="1">
      <c r="K4794" s="15"/>
    </row>
    <row r="4795" spans="11:11" ht="12" customHeight="1">
      <c r="K4795" s="15"/>
    </row>
    <row r="4796" spans="11:11" ht="12" customHeight="1">
      <c r="K4796" s="15"/>
    </row>
    <row r="4797" spans="11:11" ht="12" customHeight="1">
      <c r="K4797" s="15"/>
    </row>
    <row r="4798" spans="11:11" ht="12" customHeight="1">
      <c r="K4798" s="15"/>
    </row>
    <row r="4799" spans="11:11" ht="12" customHeight="1">
      <c r="K4799" s="15"/>
    </row>
    <row r="4800" spans="11:11" ht="12" customHeight="1">
      <c r="K4800" s="15"/>
    </row>
    <row r="4801" spans="11:11" ht="12" customHeight="1">
      <c r="K4801" s="15"/>
    </row>
    <row r="4802" spans="11:11" ht="12" customHeight="1">
      <c r="K4802" s="15"/>
    </row>
    <row r="4803" spans="11:11" ht="12" customHeight="1">
      <c r="K4803" s="15"/>
    </row>
    <row r="4804" spans="11:11" ht="12" customHeight="1">
      <c r="K4804" s="15"/>
    </row>
    <row r="4805" spans="11:11" ht="12" customHeight="1">
      <c r="K4805" s="15"/>
    </row>
    <row r="4806" spans="11:11" ht="12" customHeight="1">
      <c r="K4806" s="15"/>
    </row>
    <row r="4807" spans="11:11" ht="12" customHeight="1">
      <c r="K4807" s="15"/>
    </row>
    <row r="4808" spans="11:11" ht="12" customHeight="1">
      <c r="K4808" s="15"/>
    </row>
    <row r="4809" spans="11:11" ht="12" customHeight="1">
      <c r="K4809" s="15"/>
    </row>
    <row r="4810" spans="11:11" ht="12" customHeight="1">
      <c r="K4810" s="15"/>
    </row>
    <row r="4811" spans="11:11" ht="12" customHeight="1">
      <c r="K4811" s="15"/>
    </row>
    <row r="4812" spans="11:11" ht="12" customHeight="1">
      <c r="K4812" s="15"/>
    </row>
    <row r="4813" spans="11:11" ht="12" customHeight="1">
      <c r="K4813" s="15"/>
    </row>
    <row r="4814" spans="11:11" ht="12" customHeight="1">
      <c r="K4814" s="15"/>
    </row>
    <row r="4815" spans="11:11" ht="12" customHeight="1">
      <c r="K4815" s="15"/>
    </row>
    <row r="4816" spans="11:11" ht="12" customHeight="1">
      <c r="K4816" s="15"/>
    </row>
    <row r="4817" spans="11:11" ht="12" customHeight="1">
      <c r="K4817" s="15"/>
    </row>
    <row r="4818" spans="11:11" ht="12" customHeight="1">
      <c r="K4818" s="15"/>
    </row>
    <row r="4819" spans="11:11" ht="12" customHeight="1">
      <c r="K4819" s="15"/>
    </row>
    <row r="4820" spans="11:11" ht="12" customHeight="1">
      <c r="K4820" s="15"/>
    </row>
    <row r="4821" spans="11:11" ht="12" customHeight="1">
      <c r="K4821" s="15"/>
    </row>
    <row r="4822" spans="11:11" ht="12" customHeight="1">
      <c r="K4822" s="15"/>
    </row>
    <row r="4823" spans="11:11" ht="12" customHeight="1">
      <c r="K4823" s="15"/>
    </row>
    <row r="4824" spans="11:11" ht="12" customHeight="1">
      <c r="K4824" s="15"/>
    </row>
    <row r="4825" spans="11:11" ht="12" customHeight="1">
      <c r="K4825" s="15"/>
    </row>
    <row r="4826" spans="11:11" ht="12" customHeight="1">
      <c r="K4826" s="15"/>
    </row>
    <row r="4827" spans="11:11" ht="12" customHeight="1">
      <c r="K4827" s="15"/>
    </row>
    <row r="4828" spans="11:11" ht="12" customHeight="1">
      <c r="K4828" s="15"/>
    </row>
    <row r="4829" spans="11:11" ht="12" customHeight="1">
      <c r="K4829" s="15"/>
    </row>
    <row r="4830" spans="11:11" ht="12" customHeight="1">
      <c r="K4830" s="15"/>
    </row>
    <row r="4831" spans="11:11" ht="12" customHeight="1">
      <c r="K4831" s="15"/>
    </row>
    <row r="4832" spans="11:11" ht="12" customHeight="1">
      <c r="K4832" s="15"/>
    </row>
    <row r="4833" spans="11:11" ht="12" customHeight="1">
      <c r="K4833" s="15"/>
    </row>
    <row r="4834" spans="11:11" ht="12" customHeight="1">
      <c r="K4834" s="15"/>
    </row>
    <row r="4835" spans="11:11" ht="12" customHeight="1">
      <c r="K4835" s="15"/>
    </row>
    <row r="4836" spans="11:11" ht="12" customHeight="1">
      <c r="K4836" s="15"/>
    </row>
    <row r="4837" spans="11:11" ht="12" customHeight="1">
      <c r="K4837" s="15"/>
    </row>
    <row r="4838" spans="11:11" ht="12" customHeight="1">
      <c r="K4838" s="15"/>
    </row>
    <row r="4839" spans="11:11" ht="12" customHeight="1">
      <c r="K4839" s="15"/>
    </row>
    <row r="4840" spans="11:11" ht="12" customHeight="1">
      <c r="K4840" s="15"/>
    </row>
    <row r="4841" spans="11:11" ht="12" customHeight="1">
      <c r="K4841" s="15"/>
    </row>
    <row r="4842" spans="11:11" ht="12" customHeight="1">
      <c r="K4842" s="15"/>
    </row>
    <row r="4843" spans="11:11" ht="12" customHeight="1">
      <c r="K4843" s="15"/>
    </row>
    <row r="4844" spans="11:11" ht="12" customHeight="1">
      <c r="K4844" s="15"/>
    </row>
    <row r="4845" spans="11:11" ht="12" customHeight="1">
      <c r="K4845" s="15"/>
    </row>
    <row r="4846" spans="11:11" ht="12" customHeight="1">
      <c r="K4846" s="15"/>
    </row>
    <row r="4847" spans="11:11" ht="12" customHeight="1">
      <c r="K4847" s="15"/>
    </row>
    <row r="4848" spans="11:11" ht="12" customHeight="1">
      <c r="K4848" s="15"/>
    </row>
    <row r="4849" spans="11:11" ht="12" customHeight="1">
      <c r="K4849" s="15"/>
    </row>
    <row r="4850" spans="11:11" ht="12" customHeight="1">
      <c r="K4850" s="15"/>
    </row>
    <row r="4851" spans="11:11" ht="12" customHeight="1">
      <c r="K4851" s="15"/>
    </row>
    <row r="4852" spans="11:11" ht="12" customHeight="1">
      <c r="K4852" s="15"/>
    </row>
    <row r="4853" spans="11:11" ht="12" customHeight="1">
      <c r="K4853" s="15"/>
    </row>
    <row r="4854" spans="11:11" ht="12" customHeight="1">
      <c r="K4854" s="15"/>
    </row>
    <row r="4855" spans="11:11" ht="12" customHeight="1">
      <c r="K4855" s="15"/>
    </row>
    <row r="4856" spans="11:11" ht="12" customHeight="1">
      <c r="K4856" s="15"/>
    </row>
    <row r="4857" spans="11:11" ht="12" customHeight="1">
      <c r="K4857" s="15"/>
    </row>
    <row r="4858" spans="11:11" ht="12" customHeight="1">
      <c r="K4858" s="15"/>
    </row>
    <row r="4859" spans="11:11" ht="12" customHeight="1">
      <c r="K4859" s="15"/>
    </row>
    <row r="4860" spans="11:11" ht="12" customHeight="1">
      <c r="K4860" s="15"/>
    </row>
    <row r="4861" spans="11:11" ht="12" customHeight="1">
      <c r="K4861" s="15"/>
    </row>
    <row r="4862" spans="11:11" ht="12" customHeight="1">
      <c r="K4862" s="15"/>
    </row>
    <row r="4863" spans="11:11" ht="12" customHeight="1">
      <c r="K4863" s="15"/>
    </row>
    <row r="4864" spans="11:11" ht="12" customHeight="1">
      <c r="K4864" s="15"/>
    </row>
    <row r="4865" spans="11:11" ht="12" customHeight="1">
      <c r="K4865" s="15"/>
    </row>
    <row r="4866" spans="11:11" ht="12" customHeight="1">
      <c r="K4866" s="15"/>
    </row>
    <row r="4867" spans="11:11" ht="12" customHeight="1">
      <c r="K4867" s="15"/>
    </row>
    <row r="4868" spans="11:11" ht="12" customHeight="1">
      <c r="K4868" s="15"/>
    </row>
    <row r="4869" spans="11:11" ht="12" customHeight="1">
      <c r="K4869" s="15"/>
    </row>
    <row r="4870" spans="11:11" ht="12" customHeight="1">
      <c r="K4870" s="15"/>
    </row>
    <row r="4871" spans="11:11" ht="12" customHeight="1">
      <c r="K4871" s="15"/>
    </row>
    <row r="4872" spans="11:11" ht="12" customHeight="1">
      <c r="K4872" s="15"/>
    </row>
    <row r="4873" spans="11:11" ht="12" customHeight="1">
      <c r="K4873" s="15"/>
    </row>
    <row r="4874" spans="11:11" ht="12" customHeight="1">
      <c r="K4874" s="15"/>
    </row>
    <row r="4875" spans="11:11" ht="12" customHeight="1">
      <c r="K4875" s="15"/>
    </row>
    <row r="4876" spans="11:11" ht="12" customHeight="1">
      <c r="K4876" s="15"/>
    </row>
    <row r="4877" spans="11:11" ht="12" customHeight="1">
      <c r="K4877" s="15"/>
    </row>
    <row r="4878" spans="11:11" ht="12" customHeight="1">
      <c r="K4878" s="15"/>
    </row>
    <row r="4879" spans="11:11" ht="12" customHeight="1">
      <c r="K4879" s="15"/>
    </row>
    <row r="4880" spans="11:11" ht="12" customHeight="1">
      <c r="K4880" s="15"/>
    </row>
    <row r="4881" spans="11:11" ht="12" customHeight="1">
      <c r="K4881" s="15"/>
    </row>
    <row r="4882" spans="11:11" ht="12" customHeight="1">
      <c r="K4882" s="15"/>
    </row>
    <row r="4883" spans="11:11" ht="12" customHeight="1">
      <c r="K4883" s="15"/>
    </row>
    <row r="4884" spans="11:11" ht="12" customHeight="1">
      <c r="K4884" s="15"/>
    </row>
    <row r="4885" spans="11:11" ht="12" customHeight="1">
      <c r="K4885" s="15"/>
    </row>
    <row r="4886" spans="11:11" ht="12" customHeight="1">
      <c r="K4886" s="15"/>
    </row>
    <row r="4887" spans="11:11" ht="12" customHeight="1">
      <c r="K4887" s="15"/>
    </row>
    <row r="4888" spans="11:11" ht="12" customHeight="1">
      <c r="K4888" s="15"/>
    </row>
    <row r="4889" spans="11:11" ht="12" customHeight="1">
      <c r="K4889" s="15"/>
    </row>
    <row r="4890" spans="11:11" ht="12" customHeight="1">
      <c r="K4890" s="15"/>
    </row>
    <row r="4891" spans="11:11" ht="12" customHeight="1">
      <c r="K4891" s="15"/>
    </row>
    <row r="4892" spans="11:11" ht="12" customHeight="1">
      <c r="K4892" s="15"/>
    </row>
    <row r="4893" spans="11:11" ht="12" customHeight="1">
      <c r="K4893" s="15"/>
    </row>
    <row r="4894" spans="11:11" ht="12" customHeight="1">
      <c r="K4894" s="15"/>
    </row>
    <row r="4895" spans="11:11" ht="12" customHeight="1">
      <c r="K4895" s="15"/>
    </row>
    <row r="4896" spans="11:11" ht="12" customHeight="1">
      <c r="K4896" s="15"/>
    </row>
    <row r="4897" spans="11:11" ht="12" customHeight="1">
      <c r="K4897" s="15"/>
    </row>
    <row r="4898" spans="11:11" ht="12" customHeight="1">
      <c r="K4898" s="15"/>
    </row>
    <row r="4899" spans="11:11" ht="12" customHeight="1">
      <c r="K4899" s="15"/>
    </row>
    <row r="4900" spans="11:11" ht="12" customHeight="1">
      <c r="K4900" s="15"/>
    </row>
    <row r="4901" spans="11:11" ht="12" customHeight="1">
      <c r="K4901" s="15"/>
    </row>
    <row r="4902" spans="11:11" ht="12" customHeight="1">
      <c r="K4902" s="15"/>
    </row>
    <row r="4903" spans="11:11" ht="12" customHeight="1">
      <c r="K4903" s="15"/>
    </row>
    <row r="4904" spans="11:11" ht="12" customHeight="1">
      <c r="K4904" s="15"/>
    </row>
    <row r="4905" spans="11:11" ht="12" customHeight="1">
      <c r="K4905" s="15"/>
    </row>
    <row r="4906" spans="11:11" ht="12" customHeight="1">
      <c r="K4906" s="15"/>
    </row>
    <row r="4907" spans="11:11" ht="12" customHeight="1">
      <c r="K4907" s="15"/>
    </row>
    <row r="4908" spans="11:11" ht="12" customHeight="1">
      <c r="K4908" s="15"/>
    </row>
    <row r="4909" spans="11:11" ht="12" customHeight="1">
      <c r="K4909" s="15"/>
    </row>
    <row r="4910" spans="11:11" ht="12" customHeight="1">
      <c r="K4910" s="15"/>
    </row>
    <row r="4911" spans="11:11" ht="12" customHeight="1">
      <c r="K4911" s="15"/>
    </row>
    <row r="4912" spans="11:11" ht="12" customHeight="1">
      <c r="K4912" s="15"/>
    </row>
    <row r="4913" spans="11:11" ht="12" customHeight="1">
      <c r="K4913" s="15"/>
    </row>
    <row r="4914" spans="11:11" ht="12" customHeight="1">
      <c r="K4914" s="15"/>
    </row>
    <row r="4915" spans="11:11" ht="12" customHeight="1">
      <c r="K4915" s="15"/>
    </row>
    <row r="4916" spans="11:11" ht="12" customHeight="1">
      <c r="K4916" s="15"/>
    </row>
    <row r="4917" spans="11:11" ht="12" customHeight="1">
      <c r="K4917" s="15"/>
    </row>
    <row r="4918" spans="11:11" ht="12" customHeight="1">
      <c r="K4918" s="15"/>
    </row>
    <row r="4919" spans="11:11" ht="12" customHeight="1">
      <c r="K4919" s="15"/>
    </row>
    <row r="4920" spans="11:11" ht="12" customHeight="1">
      <c r="K4920" s="15"/>
    </row>
    <row r="4921" spans="11:11" ht="12" customHeight="1">
      <c r="K4921" s="15"/>
    </row>
    <row r="4922" spans="11:11" ht="12" customHeight="1">
      <c r="K4922" s="15"/>
    </row>
    <row r="4923" spans="11:11" ht="12" customHeight="1">
      <c r="K4923" s="15"/>
    </row>
    <row r="4924" spans="11:11" ht="12" customHeight="1">
      <c r="K4924" s="15"/>
    </row>
    <row r="4925" spans="11:11" ht="12" customHeight="1">
      <c r="K4925" s="15"/>
    </row>
    <row r="4926" spans="11:11" ht="12" customHeight="1">
      <c r="K4926" s="15"/>
    </row>
    <row r="4927" spans="11:11" ht="12" customHeight="1">
      <c r="K4927" s="15"/>
    </row>
    <row r="4928" spans="11:11" ht="12" customHeight="1">
      <c r="K4928" s="15"/>
    </row>
    <row r="4929" spans="11:11" ht="12" customHeight="1">
      <c r="K4929" s="15"/>
    </row>
    <row r="4930" spans="11:11" ht="12" customHeight="1">
      <c r="K4930" s="15"/>
    </row>
    <row r="4931" spans="11:11" ht="12" customHeight="1">
      <c r="K4931" s="15"/>
    </row>
    <row r="4932" spans="11:11" ht="12" customHeight="1">
      <c r="K4932" s="15"/>
    </row>
    <row r="4933" spans="11:11" ht="12" customHeight="1">
      <c r="K4933" s="15"/>
    </row>
    <row r="4934" spans="11:11" ht="12" customHeight="1">
      <c r="K4934" s="15"/>
    </row>
    <row r="4935" spans="11:11" ht="12" customHeight="1">
      <c r="K4935" s="15"/>
    </row>
    <row r="4936" spans="11:11" ht="12" customHeight="1">
      <c r="K4936" s="15"/>
    </row>
    <row r="4937" spans="11:11" ht="12" customHeight="1">
      <c r="K4937" s="15"/>
    </row>
    <row r="4938" spans="11:11" ht="12" customHeight="1">
      <c r="K4938" s="15"/>
    </row>
    <row r="4939" spans="11:11" ht="12" customHeight="1">
      <c r="K4939" s="15"/>
    </row>
    <row r="4940" spans="11:11" ht="12" customHeight="1">
      <c r="K4940" s="15"/>
    </row>
    <row r="4941" spans="11:11" ht="12" customHeight="1">
      <c r="K4941" s="15"/>
    </row>
    <row r="4942" spans="11:11" ht="12" customHeight="1">
      <c r="K4942" s="15"/>
    </row>
    <row r="4943" spans="11:11" ht="12" customHeight="1">
      <c r="K4943" s="15"/>
    </row>
    <row r="4944" spans="11:11" ht="12" customHeight="1">
      <c r="K4944" s="15"/>
    </row>
    <row r="4945" spans="11:11" ht="12" customHeight="1">
      <c r="K4945" s="15"/>
    </row>
    <row r="4946" spans="11:11" ht="12" customHeight="1">
      <c r="K4946" s="15"/>
    </row>
    <row r="4947" spans="11:11" ht="12" customHeight="1">
      <c r="K4947" s="15"/>
    </row>
    <row r="4948" spans="11:11" ht="12" customHeight="1">
      <c r="K4948" s="15"/>
    </row>
    <row r="4949" spans="11:11" ht="12" customHeight="1">
      <c r="K4949" s="15"/>
    </row>
    <row r="4950" spans="11:11" ht="12" customHeight="1">
      <c r="K4950" s="15"/>
    </row>
    <row r="4951" spans="11:11" ht="12" customHeight="1">
      <c r="K4951" s="15"/>
    </row>
    <row r="4952" spans="11:11" ht="12" customHeight="1">
      <c r="K4952" s="15"/>
    </row>
    <row r="4953" spans="11:11" ht="12" customHeight="1">
      <c r="K4953" s="15"/>
    </row>
    <row r="4954" spans="11:11" ht="12" customHeight="1">
      <c r="K4954" s="15"/>
    </row>
    <row r="4955" spans="11:11" ht="12" customHeight="1">
      <c r="K4955" s="15"/>
    </row>
    <row r="4956" spans="11:11" ht="12" customHeight="1">
      <c r="K4956" s="15"/>
    </row>
    <row r="4957" spans="11:11" ht="12" customHeight="1">
      <c r="K4957" s="15"/>
    </row>
    <row r="4958" spans="11:11" ht="12" customHeight="1">
      <c r="K4958" s="15"/>
    </row>
    <row r="4959" spans="11:11" ht="12" customHeight="1">
      <c r="K4959" s="15"/>
    </row>
    <row r="4960" spans="11:11" ht="12" customHeight="1">
      <c r="K4960" s="15"/>
    </row>
    <row r="4961" spans="11:11" ht="12" customHeight="1">
      <c r="K4961" s="15"/>
    </row>
    <row r="4962" spans="11:11" ht="12" customHeight="1">
      <c r="K4962" s="15"/>
    </row>
    <row r="4963" spans="11:11" ht="12" customHeight="1">
      <c r="K4963" s="15"/>
    </row>
    <row r="4964" spans="11:11" ht="12" customHeight="1">
      <c r="K4964" s="15"/>
    </row>
    <row r="4965" spans="11:11" ht="12" customHeight="1">
      <c r="K4965" s="15"/>
    </row>
    <row r="4966" spans="11:11" ht="12" customHeight="1">
      <c r="K4966" s="15"/>
    </row>
    <row r="4967" spans="11:11" ht="12" customHeight="1">
      <c r="K4967" s="15"/>
    </row>
    <row r="4968" spans="11:11" ht="12" customHeight="1">
      <c r="K4968" s="15"/>
    </row>
    <row r="4969" spans="11:11" ht="12" customHeight="1">
      <c r="K4969" s="15"/>
    </row>
    <row r="4970" spans="11:11" ht="12" customHeight="1">
      <c r="K4970" s="15"/>
    </row>
    <row r="4971" spans="11:11" ht="12" customHeight="1">
      <c r="K4971" s="15"/>
    </row>
    <row r="4972" spans="11:11" ht="12" customHeight="1">
      <c r="K4972" s="15"/>
    </row>
    <row r="4973" spans="11:11" ht="12" customHeight="1">
      <c r="K4973" s="15"/>
    </row>
    <row r="4974" spans="11:11" ht="12" customHeight="1">
      <c r="K4974" s="15"/>
    </row>
    <row r="4975" spans="11:11" ht="12" customHeight="1">
      <c r="K4975" s="15"/>
    </row>
    <row r="4976" spans="11:11" ht="12" customHeight="1">
      <c r="K4976" s="15"/>
    </row>
    <row r="4977" spans="11:11" ht="12" customHeight="1">
      <c r="K4977" s="15"/>
    </row>
    <row r="4978" spans="11:11" ht="12" customHeight="1">
      <c r="K4978" s="15"/>
    </row>
    <row r="4979" spans="11:11" ht="12" customHeight="1">
      <c r="K4979" s="15"/>
    </row>
    <row r="4980" spans="11:11" ht="12" customHeight="1">
      <c r="K4980" s="15"/>
    </row>
    <row r="4981" spans="11:11" ht="12" customHeight="1">
      <c r="K4981" s="15"/>
    </row>
    <row r="4982" spans="11:11" ht="12" customHeight="1">
      <c r="K4982" s="15"/>
    </row>
    <row r="4983" spans="11:11" ht="12" customHeight="1">
      <c r="K4983" s="15"/>
    </row>
    <row r="4984" spans="11:11" ht="12" customHeight="1">
      <c r="K4984" s="15"/>
    </row>
    <row r="4985" spans="11:11" ht="12" customHeight="1">
      <c r="K4985" s="15"/>
    </row>
    <row r="4986" spans="11:11" ht="12" customHeight="1">
      <c r="K4986" s="15"/>
    </row>
    <row r="4987" spans="11:11" ht="12" customHeight="1">
      <c r="K4987" s="15"/>
    </row>
    <row r="4988" spans="11:11" ht="12" customHeight="1">
      <c r="K4988" s="15"/>
    </row>
    <row r="4989" spans="11:11" ht="12" customHeight="1">
      <c r="K4989" s="15"/>
    </row>
    <row r="4990" spans="11:11" ht="12" customHeight="1">
      <c r="K4990" s="15"/>
    </row>
    <row r="4991" spans="11:11" ht="12" customHeight="1">
      <c r="K4991" s="15"/>
    </row>
    <row r="4992" spans="11:11" ht="12" customHeight="1">
      <c r="K4992" s="15"/>
    </row>
    <row r="4993" spans="11:11" ht="12" customHeight="1">
      <c r="K4993" s="15"/>
    </row>
    <row r="4994" spans="11:11" ht="12" customHeight="1">
      <c r="K4994" s="15"/>
    </row>
    <row r="4995" spans="11:11" ht="12" customHeight="1">
      <c r="K4995" s="15"/>
    </row>
    <row r="4996" spans="11:11" ht="12" customHeight="1">
      <c r="K4996" s="15"/>
    </row>
    <row r="4997" spans="11:11" ht="12" customHeight="1">
      <c r="K4997" s="15"/>
    </row>
    <row r="4998" spans="11:11" ht="12" customHeight="1">
      <c r="K4998" s="15"/>
    </row>
    <row r="4999" spans="11:11" ht="12" customHeight="1">
      <c r="K4999" s="15"/>
    </row>
    <row r="5000" spans="11:11" ht="12" customHeight="1">
      <c r="K5000" s="15"/>
    </row>
    <row r="5001" spans="11:11" ht="12" customHeight="1">
      <c r="K5001" s="15"/>
    </row>
    <row r="5002" spans="11:11" ht="12" customHeight="1">
      <c r="K5002" s="15"/>
    </row>
    <row r="5003" spans="11:11" ht="12" customHeight="1">
      <c r="K5003" s="15"/>
    </row>
    <row r="5004" spans="11:11" ht="12" customHeight="1">
      <c r="K5004" s="15"/>
    </row>
    <row r="5005" spans="11:11" ht="12" customHeight="1">
      <c r="K5005" s="15"/>
    </row>
    <row r="5006" spans="11:11" ht="12" customHeight="1">
      <c r="K5006" s="15"/>
    </row>
    <row r="5007" spans="11:11" ht="12" customHeight="1">
      <c r="K5007" s="15"/>
    </row>
    <row r="5008" spans="11:11" ht="12" customHeight="1">
      <c r="K5008" s="15"/>
    </row>
    <row r="5009" spans="11:11" ht="12" customHeight="1">
      <c r="K5009" s="15"/>
    </row>
    <row r="5010" spans="11:11" ht="12" customHeight="1">
      <c r="K5010" s="15"/>
    </row>
    <row r="5011" spans="11:11" ht="12" customHeight="1">
      <c r="K5011" s="15"/>
    </row>
    <row r="5012" spans="11:11" ht="12" customHeight="1">
      <c r="K5012" s="15"/>
    </row>
    <row r="5013" spans="11:11" ht="12" customHeight="1">
      <c r="K5013" s="15"/>
    </row>
    <row r="5014" spans="11:11" ht="12" customHeight="1">
      <c r="K5014" s="15"/>
    </row>
    <row r="5015" spans="11:11" ht="12" customHeight="1">
      <c r="K5015" s="15"/>
    </row>
    <row r="5016" spans="11:11" ht="12" customHeight="1">
      <c r="K5016" s="15"/>
    </row>
    <row r="5017" spans="11:11" ht="12" customHeight="1">
      <c r="K5017" s="15"/>
    </row>
    <row r="5018" spans="11:11" ht="12" customHeight="1">
      <c r="K5018" s="15"/>
    </row>
    <row r="5019" spans="11:11" ht="12" customHeight="1">
      <c r="K5019" s="15"/>
    </row>
    <row r="5020" spans="11:11" ht="12" customHeight="1">
      <c r="K5020" s="15"/>
    </row>
    <row r="5021" spans="11:11" ht="12" customHeight="1">
      <c r="K5021" s="15"/>
    </row>
    <row r="5022" spans="11:11" ht="12" customHeight="1">
      <c r="K5022" s="15"/>
    </row>
    <row r="5023" spans="11:11" ht="12" customHeight="1">
      <c r="K5023" s="15"/>
    </row>
    <row r="5024" spans="11:11" ht="12" customHeight="1">
      <c r="K5024" s="15"/>
    </row>
    <row r="5025" spans="11:11" ht="12" customHeight="1">
      <c r="K5025" s="15"/>
    </row>
    <row r="5026" spans="11:11" ht="12" customHeight="1">
      <c r="K5026" s="15"/>
    </row>
    <row r="5027" spans="11:11" ht="12" customHeight="1">
      <c r="K5027" s="15"/>
    </row>
    <row r="5028" spans="11:11" ht="12" customHeight="1">
      <c r="K5028" s="15"/>
    </row>
    <row r="5029" spans="11:11" ht="12" customHeight="1">
      <c r="K5029" s="15"/>
    </row>
    <row r="5030" spans="11:11" ht="12" customHeight="1">
      <c r="K5030" s="15"/>
    </row>
    <row r="5031" spans="11:11" ht="12" customHeight="1">
      <c r="K5031" s="15"/>
    </row>
    <row r="5032" spans="11:11" ht="12" customHeight="1">
      <c r="K5032" s="15"/>
    </row>
    <row r="5033" spans="11:11" ht="12" customHeight="1">
      <c r="K5033" s="15"/>
    </row>
    <row r="5034" spans="11:11" ht="12" customHeight="1">
      <c r="K5034" s="15"/>
    </row>
    <row r="5035" spans="11:11" ht="12" customHeight="1">
      <c r="K5035" s="15"/>
    </row>
    <row r="5036" spans="11:11" ht="12" customHeight="1">
      <c r="K5036" s="15"/>
    </row>
    <row r="5037" spans="11:11" ht="12" customHeight="1">
      <c r="K5037" s="15"/>
    </row>
    <row r="5038" spans="11:11" ht="12" customHeight="1">
      <c r="K5038" s="15"/>
    </row>
    <row r="5039" spans="11:11" ht="12" customHeight="1">
      <c r="K5039" s="15"/>
    </row>
    <row r="5040" spans="11:11" ht="12" customHeight="1">
      <c r="K5040" s="15"/>
    </row>
    <row r="5041" spans="11:11" ht="12" customHeight="1">
      <c r="K5041" s="15"/>
    </row>
    <row r="5042" spans="11:11" ht="12" customHeight="1">
      <c r="K5042" s="15"/>
    </row>
    <row r="5043" spans="11:11" ht="12" customHeight="1">
      <c r="K5043" s="15"/>
    </row>
    <row r="5044" spans="11:11" ht="12" customHeight="1">
      <c r="K5044" s="15"/>
    </row>
    <row r="5045" spans="11:11" ht="12" customHeight="1">
      <c r="K5045" s="15"/>
    </row>
    <row r="5046" spans="11:11" ht="12" customHeight="1">
      <c r="K5046" s="15"/>
    </row>
    <row r="5047" spans="11:11" ht="12" customHeight="1">
      <c r="K5047" s="15"/>
    </row>
    <row r="5048" spans="11:11" ht="12" customHeight="1">
      <c r="K5048" s="15"/>
    </row>
    <row r="5049" spans="11:11" ht="12" customHeight="1">
      <c r="K5049" s="15"/>
    </row>
    <row r="5050" spans="11:11" ht="12" customHeight="1">
      <c r="K5050" s="15"/>
    </row>
    <row r="5051" spans="11:11" ht="12" customHeight="1">
      <c r="K5051" s="15"/>
    </row>
    <row r="5052" spans="11:11" ht="12" customHeight="1">
      <c r="K5052" s="15"/>
    </row>
    <row r="5053" spans="11:11" ht="12" customHeight="1">
      <c r="K5053" s="15"/>
    </row>
    <row r="5054" spans="11:11" ht="12" customHeight="1">
      <c r="K5054" s="15"/>
    </row>
    <row r="5055" spans="11:11" ht="12" customHeight="1">
      <c r="K5055" s="15"/>
    </row>
    <row r="5056" spans="11:11" ht="12" customHeight="1">
      <c r="K5056" s="15"/>
    </row>
    <row r="5057" spans="11:11" ht="12" customHeight="1">
      <c r="K5057" s="15"/>
    </row>
    <row r="5058" spans="11:11" ht="12" customHeight="1">
      <c r="K5058" s="15"/>
    </row>
    <row r="5059" spans="11:11" ht="12" customHeight="1">
      <c r="K5059" s="15"/>
    </row>
    <row r="5060" spans="11:11" ht="12" customHeight="1">
      <c r="K5060" s="15"/>
    </row>
    <row r="5061" spans="11:11" ht="12" customHeight="1">
      <c r="K5061" s="15"/>
    </row>
    <row r="5062" spans="11:11" ht="12" customHeight="1">
      <c r="K5062" s="15"/>
    </row>
    <row r="5063" spans="11:11" ht="12" customHeight="1">
      <c r="K5063" s="15"/>
    </row>
    <row r="5064" spans="11:11" ht="12" customHeight="1">
      <c r="K5064" s="15"/>
    </row>
    <row r="5065" spans="11:11" ht="12" customHeight="1">
      <c r="K5065" s="15"/>
    </row>
    <row r="5066" spans="11:11" ht="12" customHeight="1">
      <c r="K5066" s="15"/>
    </row>
    <row r="5067" spans="11:11" ht="12" customHeight="1">
      <c r="K5067" s="15"/>
    </row>
    <row r="5068" spans="11:11" ht="12" customHeight="1">
      <c r="K5068" s="15"/>
    </row>
    <row r="5069" spans="11:11" ht="12" customHeight="1">
      <c r="K5069" s="15"/>
    </row>
    <row r="5070" spans="11:11" ht="12" customHeight="1">
      <c r="K5070" s="15"/>
    </row>
    <row r="5071" spans="11:11" ht="12" customHeight="1">
      <c r="K5071" s="15"/>
    </row>
    <row r="5072" spans="11:11" ht="12" customHeight="1">
      <c r="K5072" s="15"/>
    </row>
    <row r="5073" spans="11:11" ht="12" customHeight="1">
      <c r="K5073" s="15"/>
    </row>
    <row r="5074" spans="11:11" ht="12" customHeight="1">
      <c r="K5074" s="15"/>
    </row>
    <row r="5075" spans="11:11" ht="12" customHeight="1">
      <c r="K5075" s="15"/>
    </row>
    <row r="5076" spans="11:11" ht="12" customHeight="1">
      <c r="K5076" s="15"/>
    </row>
    <row r="5077" spans="11:11" ht="12" customHeight="1">
      <c r="K5077" s="15"/>
    </row>
    <row r="5078" spans="11:11" ht="12" customHeight="1">
      <c r="K5078" s="15"/>
    </row>
    <row r="5079" spans="11:11" ht="12" customHeight="1">
      <c r="K5079" s="15"/>
    </row>
    <row r="5080" spans="11:11" ht="12" customHeight="1">
      <c r="K5080" s="15"/>
    </row>
    <row r="5081" spans="11:11" ht="12" customHeight="1">
      <c r="K5081" s="15"/>
    </row>
    <row r="5082" spans="11:11" ht="12" customHeight="1">
      <c r="K5082" s="15"/>
    </row>
    <row r="5083" spans="11:11" ht="12" customHeight="1">
      <c r="K5083" s="15"/>
    </row>
    <row r="5084" spans="11:11" ht="12" customHeight="1">
      <c r="K5084" s="15"/>
    </row>
    <row r="5085" spans="11:11" ht="12" customHeight="1">
      <c r="K5085" s="15"/>
    </row>
    <row r="5086" spans="11:11" ht="12" customHeight="1">
      <c r="K5086" s="15"/>
    </row>
    <row r="5087" spans="11:11" ht="12" customHeight="1">
      <c r="K5087" s="15"/>
    </row>
    <row r="5088" spans="11:11" ht="12" customHeight="1">
      <c r="K5088" s="15"/>
    </row>
    <row r="5089" spans="11:11" ht="12" customHeight="1">
      <c r="K5089" s="15"/>
    </row>
    <row r="5090" spans="11:11" ht="12" customHeight="1">
      <c r="K5090" s="15"/>
    </row>
    <row r="5091" spans="11:11" ht="12" customHeight="1">
      <c r="K5091" s="15"/>
    </row>
    <row r="5092" spans="11:11" ht="12" customHeight="1">
      <c r="K5092" s="15"/>
    </row>
    <row r="5093" spans="11:11" ht="12" customHeight="1">
      <c r="K5093" s="15"/>
    </row>
    <row r="5094" spans="11:11" ht="12" customHeight="1">
      <c r="K5094" s="15"/>
    </row>
    <row r="5095" spans="11:11" ht="12" customHeight="1">
      <c r="K5095" s="15"/>
    </row>
    <row r="5096" spans="11:11" ht="12" customHeight="1">
      <c r="K5096" s="15"/>
    </row>
    <row r="5097" spans="11:11" ht="12" customHeight="1">
      <c r="K5097" s="15"/>
    </row>
    <row r="5098" spans="11:11" ht="12" customHeight="1">
      <c r="K5098" s="15"/>
    </row>
    <row r="5099" spans="11:11" ht="12" customHeight="1">
      <c r="K5099" s="15"/>
    </row>
    <row r="5100" spans="11:11" ht="12" customHeight="1">
      <c r="K5100" s="15"/>
    </row>
    <row r="5101" spans="11:11" ht="12" customHeight="1">
      <c r="K5101" s="15"/>
    </row>
    <row r="5102" spans="11:11" ht="12" customHeight="1">
      <c r="K5102" s="15"/>
    </row>
    <row r="5103" spans="11:11" ht="12" customHeight="1">
      <c r="K5103" s="15"/>
    </row>
    <row r="5104" spans="11:11" ht="12" customHeight="1">
      <c r="K5104" s="15"/>
    </row>
    <row r="5105" spans="11:11" ht="12" customHeight="1">
      <c r="K5105" s="15"/>
    </row>
    <row r="5106" spans="11:11" ht="12" customHeight="1">
      <c r="K5106" s="15"/>
    </row>
    <row r="5107" spans="11:11" ht="12" customHeight="1">
      <c r="K5107" s="15"/>
    </row>
    <row r="5108" spans="11:11" ht="12" customHeight="1">
      <c r="K5108" s="15"/>
    </row>
    <row r="5109" spans="11:11" ht="12" customHeight="1">
      <c r="K5109" s="15"/>
    </row>
    <row r="5110" spans="11:11" ht="12" customHeight="1">
      <c r="K5110" s="15"/>
    </row>
    <row r="5111" spans="11:11" ht="12" customHeight="1">
      <c r="K5111" s="15"/>
    </row>
    <row r="5112" spans="11:11" ht="12" customHeight="1">
      <c r="K5112" s="15"/>
    </row>
    <row r="5113" spans="11:11" ht="12" customHeight="1">
      <c r="K5113" s="15"/>
    </row>
    <row r="5114" spans="11:11" ht="12" customHeight="1">
      <c r="K5114" s="15"/>
    </row>
    <row r="5115" spans="11:11" ht="12" customHeight="1">
      <c r="K5115" s="15"/>
    </row>
    <row r="5116" spans="11:11" ht="12" customHeight="1">
      <c r="K5116" s="15"/>
    </row>
    <row r="5117" spans="11:11" ht="12" customHeight="1">
      <c r="K5117" s="15"/>
    </row>
    <row r="5118" spans="11:11" ht="12" customHeight="1">
      <c r="K5118" s="15"/>
    </row>
    <row r="5119" spans="11:11" ht="12" customHeight="1">
      <c r="K5119" s="15"/>
    </row>
    <row r="5120" spans="11:11" ht="12" customHeight="1">
      <c r="K5120" s="15"/>
    </row>
    <row r="5121" spans="11:11" ht="12" customHeight="1">
      <c r="K5121" s="15"/>
    </row>
    <row r="5122" spans="11:11" ht="12" customHeight="1">
      <c r="K5122" s="15"/>
    </row>
    <row r="5123" spans="11:11" ht="12" customHeight="1">
      <c r="K5123" s="15"/>
    </row>
    <row r="5124" spans="11:11" ht="12" customHeight="1">
      <c r="K5124" s="15"/>
    </row>
    <row r="5125" spans="11:11" ht="12" customHeight="1">
      <c r="K5125" s="15"/>
    </row>
    <row r="5126" spans="11:11" ht="12" customHeight="1">
      <c r="K5126" s="15"/>
    </row>
    <row r="5127" spans="11:11" ht="12" customHeight="1">
      <c r="K5127" s="15"/>
    </row>
    <row r="5128" spans="11:11" ht="12" customHeight="1">
      <c r="K5128" s="15"/>
    </row>
    <row r="5129" spans="11:11" ht="12" customHeight="1">
      <c r="K5129" s="15"/>
    </row>
    <row r="5130" spans="11:11" ht="12" customHeight="1">
      <c r="K5130" s="15"/>
    </row>
    <row r="5131" spans="11:11" ht="12" customHeight="1">
      <c r="K5131" s="15"/>
    </row>
    <row r="5132" spans="11:11" ht="12" customHeight="1">
      <c r="K5132" s="15"/>
    </row>
    <row r="5133" spans="11:11" ht="12" customHeight="1">
      <c r="K5133" s="15"/>
    </row>
    <row r="5134" spans="11:11" ht="12" customHeight="1">
      <c r="K5134" s="15"/>
    </row>
    <row r="5135" spans="11:11" ht="12" customHeight="1">
      <c r="K5135" s="15"/>
    </row>
    <row r="5136" spans="11:11" ht="12" customHeight="1">
      <c r="K5136" s="15"/>
    </row>
    <row r="5137" spans="11:11" ht="12" customHeight="1">
      <c r="K5137" s="15"/>
    </row>
    <row r="5138" spans="11:11" ht="12" customHeight="1">
      <c r="K5138" s="15"/>
    </row>
    <row r="5139" spans="11:11" ht="12" customHeight="1">
      <c r="K5139" s="15"/>
    </row>
    <row r="5140" spans="11:11" ht="12" customHeight="1">
      <c r="K5140" s="15"/>
    </row>
    <row r="5141" spans="11:11" ht="12" customHeight="1">
      <c r="K5141" s="15"/>
    </row>
    <row r="5142" spans="11:11" ht="12" customHeight="1">
      <c r="K5142" s="15"/>
    </row>
    <row r="5143" spans="11:11" ht="12" customHeight="1">
      <c r="K5143" s="15"/>
    </row>
    <row r="5144" spans="11:11" ht="12" customHeight="1">
      <c r="K5144" s="15"/>
    </row>
    <row r="5145" spans="11:11" ht="12" customHeight="1">
      <c r="K5145" s="15"/>
    </row>
    <row r="5146" spans="11:11" ht="12" customHeight="1">
      <c r="K5146" s="15"/>
    </row>
    <row r="5147" spans="11:11" ht="12" customHeight="1">
      <c r="K5147" s="15"/>
    </row>
    <row r="5148" spans="11:11" ht="12" customHeight="1">
      <c r="K5148" s="15"/>
    </row>
    <row r="5149" spans="11:11" ht="12" customHeight="1">
      <c r="K5149" s="15"/>
    </row>
    <row r="5150" spans="11:11" ht="12" customHeight="1">
      <c r="K5150" s="15"/>
    </row>
    <row r="5151" spans="11:11" ht="12" customHeight="1">
      <c r="K5151" s="15"/>
    </row>
    <row r="5152" spans="11:11" ht="12" customHeight="1">
      <c r="K5152" s="15"/>
    </row>
    <row r="5153" spans="11:11" ht="12" customHeight="1">
      <c r="K5153" s="15"/>
    </row>
    <row r="5154" spans="11:11" ht="12" customHeight="1">
      <c r="K5154" s="15"/>
    </row>
    <row r="5155" spans="11:11" ht="12" customHeight="1">
      <c r="K5155" s="15"/>
    </row>
    <row r="5156" spans="11:11" ht="12" customHeight="1">
      <c r="K5156" s="15"/>
    </row>
    <row r="5157" spans="11:11" ht="12" customHeight="1">
      <c r="K5157" s="15"/>
    </row>
    <row r="5158" spans="11:11" ht="12" customHeight="1">
      <c r="K5158" s="15"/>
    </row>
    <row r="5159" spans="11:11" ht="12" customHeight="1">
      <c r="K5159" s="15"/>
    </row>
    <row r="5160" spans="11:11" ht="12" customHeight="1">
      <c r="K5160" s="15"/>
    </row>
    <row r="5161" spans="11:11" ht="12" customHeight="1">
      <c r="K5161" s="15"/>
    </row>
    <row r="5162" spans="11:11" ht="12" customHeight="1">
      <c r="K5162" s="15"/>
    </row>
    <row r="5163" spans="11:11" ht="12" customHeight="1">
      <c r="K5163" s="15"/>
    </row>
    <row r="5164" spans="11:11" ht="12" customHeight="1">
      <c r="K5164" s="15"/>
    </row>
    <row r="5165" spans="11:11" ht="12" customHeight="1">
      <c r="K5165" s="15"/>
    </row>
    <row r="5166" spans="11:11" ht="12" customHeight="1">
      <c r="K5166" s="15"/>
    </row>
    <row r="5167" spans="11:11" ht="12" customHeight="1">
      <c r="K5167" s="15"/>
    </row>
    <row r="5168" spans="11:11" ht="12" customHeight="1">
      <c r="K5168" s="15"/>
    </row>
    <row r="5169" spans="11:11" ht="12" customHeight="1">
      <c r="K5169" s="15"/>
    </row>
    <row r="5170" spans="11:11" ht="12" customHeight="1">
      <c r="K5170" s="15"/>
    </row>
    <row r="5171" spans="11:11" ht="12" customHeight="1">
      <c r="K5171" s="15"/>
    </row>
    <row r="5172" spans="11:11" ht="12" customHeight="1">
      <c r="K5172" s="15"/>
    </row>
    <row r="5173" spans="11:11" ht="12" customHeight="1">
      <c r="K5173" s="15"/>
    </row>
    <row r="5174" spans="11:11" ht="12" customHeight="1">
      <c r="K5174" s="15"/>
    </row>
    <row r="5175" spans="11:11" ht="12" customHeight="1">
      <c r="K5175" s="15"/>
    </row>
    <row r="5176" spans="11:11" ht="12" customHeight="1">
      <c r="K5176" s="15"/>
    </row>
    <row r="5177" spans="11:11" ht="12" customHeight="1">
      <c r="K5177" s="15"/>
    </row>
    <row r="5178" spans="11:11" ht="12" customHeight="1">
      <c r="K5178" s="15"/>
    </row>
    <row r="5179" spans="11:11" ht="12" customHeight="1">
      <c r="K5179" s="15"/>
    </row>
    <row r="5180" spans="11:11" ht="12" customHeight="1">
      <c r="K5180" s="15"/>
    </row>
    <row r="5181" spans="11:11" ht="12" customHeight="1">
      <c r="K5181" s="15"/>
    </row>
    <row r="5182" spans="11:11" ht="12" customHeight="1">
      <c r="K5182" s="15"/>
    </row>
    <row r="5183" spans="11:11" ht="12" customHeight="1">
      <c r="K5183" s="15"/>
    </row>
    <row r="5184" spans="11:11" ht="12" customHeight="1">
      <c r="K5184" s="15"/>
    </row>
    <row r="5185" spans="11:11" ht="12" customHeight="1">
      <c r="K5185" s="15"/>
    </row>
    <row r="5186" spans="11:11" ht="12" customHeight="1">
      <c r="K5186" s="15"/>
    </row>
    <row r="5187" spans="11:11" ht="12" customHeight="1">
      <c r="K5187" s="15"/>
    </row>
    <row r="5188" spans="11:11" ht="12" customHeight="1">
      <c r="K5188" s="15"/>
    </row>
    <row r="5189" spans="11:11" ht="12" customHeight="1">
      <c r="K5189" s="15"/>
    </row>
    <row r="5190" spans="11:11" ht="12" customHeight="1">
      <c r="K5190" s="15"/>
    </row>
    <row r="5191" spans="11:11" ht="12" customHeight="1">
      <c r="K5191" s="15"/>
    </row>
    <row r="5192" spans="11:11" ht="12" customHeight="1">
      <c r="K5192" s="15"/>
    </row>
    <row r="5193" spans="11:11" ht="12" customHeight="1">
      <c r="K5193" s="15"/>
    </row>
    <row r="5194" spans="11:11" ht="12" customHeight="1">
      <c r="K5194" s="15"/>
    </row>
    <row r="5195" spans="11:11" ht="12" customHeight="1">
      <c r="K5195" s="15"/>
    </row>
    <row r="5196" spans="11:11" ht="12" customHeight="1">
      <c r="K5196" s="15"/>
    </row>
    <row r="5197" spans="11:11" ht="12" customHeight="1">
      <c r="K5197" s="15"/>
    </row>
    <row r="5198" spans="11:11" ht="12" customHeight="1">
      <c r="K5198" s="15"/>
    </row>
    <row r="5199" spans="11:11" ht="12" customHeight="1">
      <c r="K5199" s="15"/>
    </row>
    <row r="5200" spans="11:11" ht="12" customHeight="1">
      <c r="K5200" s="15"/>
    </row>
    <row r="5201" spans="11:11" ht="12" customHeight="1">
      <c r="K5201" s="15"/>
    </row>
    <row r="5202" spans="11:11" ht="12" customHeight="1">
      <c r="K5202" s="15"/>
    </row>
    <row r="5203" spans="11:11" ht="12" customHeight="1">
      <c r="K5203" s="15"/>
    </row>
    <row r="5204" spans="11:11" ht="12" customHeight="1">
      <c r="K5204" s="15"/>
    </row>
    <row r="5205" spans="11:11" ht="12" customHeight="1">
      <c r="K5205" s="15"/>
    </row>
    <row r="5206" spans="11:11" ht="12" customHeight="1">
      <c r="K5206" s="15"/>
    </row>
    <row r="5207" spans="11:11" ht="12" customHeight="1">
      <c r="K5207" s="15"/>
    </row>
    <row r="5208" spans="11:11" ht="12" customHeight="1">
      <c r="K5208" s="15"/>
    </row>
    <row r="5209" spans="11:11" ht="12" customHeight="1">
      <c r="K5209" s="15"/>
    </row>
    <row r="5210" spans="11:11" ht="12" customHeight="1">
      <c r="K5210" s="15"/>
    </row>
    <row r="5211" spans="11:11" ht="12" customHeight="1">
      <c r="K5211" s="15"/>
    </row>
    <row r="5212" spans="11:11" ht="12" customHeight="1">
      <c r="K5212" s="15"/>
    </row>
    <row r="5213" spans="11:11" ht="12" customHeight="1">
      <c r="K5213" s="15"/>
    </row>
    <row r="5214" spans="11:11" ht="12" customHeight="1">
      <c r="K5214" s="15"/>
    </row>
    <row r="5215" spans="11:11" ht="12" customHeight="1">
      <c r="K5215" s="15"/>
    </row>
    <row r="5216" spans="11:11" ht="12" customHeight="1">
      <c r="K5216" s="15"/>
    </row>
    <row r="5217" spans="11:11" ht="12" customHeight="1">
      <c r="K5217" s="15"/>
    </row>
    <row r="5218" spans="11:11" ht="12" customHeight="1">
      <c r="K5218" s="15"/>
    </row>
    <row r="5219" spans="11:11" ht="12" customHeight="1">
      <c r="K5219" s="15"/>
    </row>
    <row r="5220" spans="11:11" ht="12" customHeight="1">
      <c r="K5220" s="15"/>
    </row>
    <row r="5221" spans="11:11" ht="12" customHeight="1">
      <c r="K5221" s="15"/>
    </row>
    <row r="5222" spans="11:11" ht="12" customHeight="1">
      <c r="K5222" s="15"/>
    </row>
    <row r="5223" spans="11:11" ht="12" customHeight="1">
      <c r="K5223" s="15"/>
    </row>
    <row r="5224" spans="11:11" ht="12" customHeight="1">
      <c r="K5224" s="15"/>
    </row>
    <row r="5225" spans="11:11" ht="12" customHeight="1">
      <c r="K5225" s="15"/>
    </row>
    <row r="5226" spans="11:11" ht="12" customHeight="1">
      <c r="K5226" s="15"/>
    </row>
    <row r="5227" spans="11:11" ht="12" customHeight="1">
      <c r="K5227" s="15"/>
    </row>
    <row r="5228" spans="11:11" ht="12" customHeight="1">
      <c r="K5228" s="15"/>
    </row>
    <row r="5229" spans="11:11" ht="12" customHeight="1">
      <c r="K5229" s="15"/>
    </row>
    <row r="5230" spans="11:11" ht="12" customHeight="1">
      <c r="K5230" s="15"/>
    </row>
    <row r="5231" spans="11:11" ht="12" customHeight="1">
      <c r="K5231" s="15"/>
    </row>
    <row r="5232" spans="11:11" ht="12" customHeight="1">
      <c r="K5232" s="15"/>
    </row>
    <row r="5233" spans="11:11" ht="12" customHeight="1">
      <c r="K5233" s="15"/>
    </row>
    <row r="5234" spans="11:11" ht="12" customHeight="1">
      <c r="K5234" s="15"/>
    </row>
    <row r="5235" spans="11:11" ht="12" customHeight="1">
      <c r="K5235" s="15"/>
    </row>
    <row r="5236" spans="11:11" ht="12" customHeight="1">
      <c r="K5236" s="15"/>
    </row>
    <row r="5237" spans="11:11" ht="12" customHeight="1">
      <c r="K5237" s="15"/>
    </row>
    <row r="5238" spans="11:11" ht="12" customHeight="1">
      <c r="K5238" s="15"/>
    </row>
    <row r="5239" spans="11:11" ht="12" customHeight="1">
      <c r="K5239" s="15"/>
    </row>
    <row r="5240" spans="11:11" ht="12" customHeight="1">
      <c r="K5240" s="15"/>
    </row>
    <row r="5241" spans="11:11" ht="12" customHeight="1">
      <c r="K5241" s="15"/>
    </row>
    <row r="5242" spans="11:11" ht="12" customHeight="1">
      <c r="K5242" s="15"/>
    </row>
    <row r="5243" spans="11:11" ht="12" customHeight="1">
      <c r="K5243" s="15"/>
    </row>
    <row r="5244" spans="11:11" ht="12" customHeight="1">
      <c r="K5244" s="15"/>
    </row>
    <row r="5245" spans="11:11" ht="12" customHeight="1">
      <c r="K5245" s="15"/>
    </row>
    <row r="5246" spans="11:11" ht="12" customHeight="1">
      <c r="K5246" s="15"/>
    </row>
    <row r="5247" spans="11:11" ht="12" customHeight="1">
      <c r="K5247" s="15"/>
    </row>
    <row r="5248" spans="11:11" ht="12" customHeight="1">
      <c r="K5248" s="15"/>
    </row>
    <row r="5249" spans="11:11" ht="12" customHeight="1">
      <c r="K5249" s="15"/>
    </row>
    <row r="5250" spans="11:11" ht="12" customHeight="1">
      <c r="K5250" s="15"/>
    </row>
    <row r="5251" spans="11:11" ht="12" customHeight="1">
      <c r="K5251" s="15"/>
    </row>
    <row r="5252" spans="11:11" ht="12" customHeight="1">
      <c r="K5252" s="15"/>
    </row>
    <row r="5253" spans="11:11" ht="12" customHeight="1">
      <c r="K5253" s="15"/>
    </row>
    <row r="5254" spans="11:11" ht="12" customHeight="1">
      <c r="K5254" s="15"/>
    </row>
    <row r="5255" spans="11:11" ht="12" customHeight="1">
      <c r="K5255" s="15"/>
    </row>
    <row r="5256" spans="11:11" ht="12" customHeight="1">
      <c r="K5256" s="15"/>
    </row>
    <row r="5257" spans="11:11" ht="12" customHeight="1">
      <c r="K5257" s="15"/>
    </row>
    <row r="5258" spans="11:11" ht="12" customHeight="1">
      <c r="K5258" s="15"/>
    </row>
    <row r="5259" spans="11:11" ht="12" customHeight="1">
      <c r="K5259" s="15"/>
    </row>
    <row r="5260" spans="11:11" ht="12" customHeight="1">
      <c r="K5260" s="15"/>
    </row>
    <row r="5261" spans="11:11" ht="12" customHeight="1">
      <c r="K5261" s="15"/>
    </row>
    <row r="5262" spans="11:11" ht="12" customHeight="1">
      <c r="K5262" s="15"/>
    </row>
    <row r="5263" spans="11:11" ht="12" customHeight="1">
      <c r="K5263" s="15"/>
    </row>
    <row r="5264" spans="11:11" ht="12" customHeight="1">
      <c r="K5264" s="15"/>
    </row>
    <row r="5265" spans="11:11" ht="12" customHeight="1">
      <c r="K5265" s="15"/>
    </row>
    <row r="5266" spans="11:11" ht="12" customHeight="1">
      <c r="K5266" s="15"/>
    </row>
    <row r="5267" spans="11:11" ht="12" customHeight="1">
      <c r="K5267" s="15"/>
    </row>
    <row r="5268" spans="11:11" ht="12" customHeight="1">
      <c r="K5268" s="15"/>
    </row>
    <row r="5269" spans="11:11" ht="12" customHeight="1">
      <c r="K5269" s="15"/>
    </row>
    <row r="5270" spans="11:11" ht="12" customHeight="1">
      <c r="K5270" s="15"/>
    </row>
    <row r="5271" spans="11:11" ht="12" customHeight="1">
      <c r="K5271" s="15"/>
    </row>
    <row r="5272" spans="11:11" ht="12" customHeight="1">
      <c r="K5272" s="15"/>
    </row>
    <row r="5273" spans="11:11" ht="12" customHeight="1">
      <c r="K5273" s="15"/>
    </row>
    <row r="5274" spans="11:11" ht="12" customHeight="1">
      <c r="K5274" s="15"/>
    </row>
    <row r="5275" spans="11:11" ht="12" customHeight="1">
      <c r="K5275" s="15"/>
    </row>
    <row r="5276" spans="11:11" ht="12" customHeight="1">
      <c r="K5276" s="15"/>
    </row>
    <row r="5277" spans="11:11" ht="12" customHeight="1">
      <c r="K5277" s="15"/>
    </row>
    <row r="5278" spans="11:11" ht="12" customHeight="1">
      <c r="K5278" s="15"/>
    </row>
    <row r="5279" spans="11:11" ht="12" customHeight="1">
      <c r="K5279" s="15"/>
    </row>
    <row r="5280" spans="11:11" ht="12" customHeight="1">
      <c r="K5280" s="15"/>
    </row>
    <row r="5281" spans="11:11" ht="12" customHeight="1">
      <c r="K5281" s="15"/>
    </row>
    <row r="5282" spans="11:11" ht="12" customHeight="1">
      <c r="K5282" s="15"/>
    </row>
    <row r="5283" spans="11:11" ht="12" customHeight="1">
      <c r="K5283" s="15"/>
    </row>
    <row r="5284" spans="11:11" ht="12" customHeight="1">
      <c r="K5284" s="15"/>
    </row>
    <row r="5285" spans="11:11" ht="12" customHeight="1">
      <c r="K5285" s="15"/>
    </row>
    <row r="5286" spans="11:11" ht="12" customHeight="1">
      <c r="K5286" s="15"/>
    </row>
    <row r="5287" spans="11:11" ht="12" customHeight="1">
      <c r="K5287" s="15"/>
    </row>
    <row r="5288" spans="11:11" ht="12" customHeight="1">
      <c r="K5288" s="15"/>
    </row>
    <row r="5289" spans="11:11" ht="12" customHeight="1">
      <c r="K5289" s="15"/>
    </row>
    <row r="5290" spans="11:11" ht="12" customHeight="1">
      <c r="K5290" s="15"/>
    </row>
    <row r="5291" spans="11:11" ht="12" customHeight="1">
      <c r="K5291" s="15"/>
    </row>
    <row r="5292" spans="11:11" ht="12" customHeight="1">
      <c r="K5292" s="15"/>
    </row>
    <row r="5293" spans="11:11" ht="12" customHeight="1">
      <c r="K5293" s="15"/>
    </row>
    <row r="5294" spans="11:11" ht="12" customHeight="1">
      <c r="K5294" s="15"/>
    </row>
    <row r="5295" spans="11:11" ht="12" customHeight="1">
      <c r="K5295" s="15"/>
    </row>
    <row r="5296" spans="11:11" ht="12" customHeight="1">
      <c r="K5296" s="15"/>
    </row>
    <row r="5297" spans="11:11" ht="12" customHeight="1">
      <c r="K5297" s="15"/>
    </row>
    <row r="5298" spans="11:11" ht="12" customHeight="1">
      <c r="K5298" s="15"/>
    </row>
    <row r="5299" spans="11:11" ht="12" customHeight="1">
      <c r="K5299" s="15"/>
    </row>
    <row r="5300" spans="11:11" ht="12" customHeight="1">
      <c r="K5300" s="15"/>
    </row>
    <row r="5301" spans="11:11" ht="12" customHeight="1">
      <c r="K5301" s="15"/>
    </row>
    <row r="5302" spans="11:11" ht="12" customHeight="1">
      <c r="K5302" s="15"/>
    </row>
    <row r="5303" spans="11:11" ht="12" customHeight="1">
      <c r="K5303" s="15"/>
    </row>
    <row r="5304" spans="11:11" ht="12" customHeight="1">
      <c r="K5304" s="15"/>
    </row>
    <row r="5305" spans="11:11" ht="12" customHeight="1">
      <c r="K5305" s="15"/>
    </row>
    <row r="5306" spans="11:11" ht="12" customHeight="1">
      <c r="K5306" s="15"/>
    </row>
    <row r="5307" spans="11:11" ht="12" customHeight="1">
      <c r="K5307" s="15"/>
    </row>
    <row r="5308" spans="11:11" ht="12" customHeight="1">
      <c r="K5308" s="15"/>
    </row>
    <row r="5309" spans="11:11" ht="12" customHeight="1">
      <c r="K5309" s="15"/>
    </row>
    <row r="5310" spans="11:11" ht="12" customHeight="1">
      <c r="K5310" s="15"/>
    </row>
    <row r="5311" spans="11:11" ht="12" customHeight="1">
      <c r="K5311" s="15"/>
    </row>
    <row r="5312" spans="11:11" ht="12" customHeight="1">
      <c r="K5312" s="15"/>
    </row>
    <row r="5313" spans="11:11" ht="12" customHeight="1">
      <c r="K5313" s="15"/>
    </row>
    <row r="5314" spans="11:11" ht="12" customHeight="1">
      <c r="K5314" s="15"/>
    </row>
    <row r="5315" spans="11:11" ht="12" customHeight="1">
      <c r="K5315" s="15"/>
    </row>
    <row r="5316" spans="11:11" ht="12" customHeight="1">
      <c r="K5316" s="15"/>
    </row>
    <row r="5317" spans="11:11" ht="12" customHeight="1">
      <c r="K5317" s="15"/>
    </row>
    <row r="5318" spans="11:11" ht="12" customHeight="1">
      <c r="K5318" s="15"/>
    </row>
    <row r="5319" spans="11:11" ht="12" customHeight="1">
      <c r="K5319" s="15"/>
    </row>
    <row r="5320" spans="11:11" ht="12" customHeight="1">
      <c r="K5320" s="15"/>
    </row>
    <row r="5321" spans="11:11" ht="12" customHeight="1">
      <c r="K5321" s="15"/>
    </row>
    <row r="5322" spans="11:11" ht="12" customHeight="1">
      <c r="K5322" s="15"/>
    </row>
    <row r="5323" spans="11:11" ht="12" customHeight="1">
      <c r="K5323" s="15"/>
    </row>
    <row r="5324" spans="11:11" ht="12" customHeight="1">
      <c r="K5324" s="15"/>
    </row>
    <row r="5325" spans="11:11" ht="12" customHeight="1">
      <c r="K5325" s="15"/>
    </row>
    <row r="5326" spans="11:11" ht="12" customHeight="1">
      <c r="K5326" s="15"/>
    </row>
    <row r="5327" spans="11:11" ht="12" customHeight="1">
      <c r="K5327" s="15"/>
    </row>
    <row r="5328" spans="11:11" ht="12" customHeight="1">
      <c r="K5328" s="15"/>
    </row>
    <row r="5329" spans="11:11" ht="12" customHeight="1">
      <c r="K5329" s="15"/>
    </row>
    <row r="5330" spans="11:11" ht="12" customHeight="1">
      <c r="K5330" s="15"/>
    </row>
    <row r="5331" spans="11:11" ht="12" customHeight="1">
      <c r="K5331" s="15"/>
    </row>
    <row r="5332" spans="11:11" ht="12" customHeight="1">
      <c r="K5332" s="15"/>
    </row>
    <row r="5333" spans="11:11" ht="12" customHeight="1">
      <c r="K5333" s="15"/>
    </row>
    <row r="5334" spans="11:11" ht="12" customHeight="1">
      <c r="K5334" s="15"/>
    </row>
    <row r="5335" spans="11:11" ht="12" customHeight="1">
      <c r="K5335" s="15"/>
    </row>
    <row r="5336" spans="11:11" ht="12" customHeight="1">
      <c r="K5336" s="15"/>
    </row>
    <row r="5337" spans="11:11" ht="12" customHeight="1">
      <c r="K5337" s="15"/>
    </row>
    <row r="5338" spans="11:11" ht="12" customHeight="1">
      <c r="K5338" s="15"/>
    </row>
    <row r="5339" spans="11:11" ht="12" customHeight="1">
      <c r="K5339" s="15"/>
    </row>
    <row r="5340" spans="11:11" ht="12" customHeight="1">
      <c r="K5340" s="15"/>
    </row>
    <row r="5341" spans="11:11" ht="12" customHeight="1">
      <c r="K5341" s="15"/>
    </row>
    <row r="5342" spans="11:11" ht="12" customHeight="1">
      <c r="K5342" s="15"/>
    </row>
    <row r="5343" spans="11:11" ht="12" customHeight="1">
      <c r="K5343" s="15"/>
    </row>
    <row r="5344" spans="11:11" ht="12" customHeight="1">
      <c r="K5344" s="15"/>
    </row>
    <row r="5345" spans="11:11" ht="12" customHeight="1">
      <c r="K5345" s="15"/>
    </row>
    <row r="5346" spans="11:11" ht="12" customHeight="1">
      <c r="K5346" s="15"/>
    </row>
    <row r="5347" spans="11:11" ht="12" customHeight="1">
      <c r="K5347" s="15"/>
    </row>
    <row r="5348" spans="11:11" ht="12" customHeight="1">
      <c r="K5348" s="15"/>
    </row>
    <row r="5349" spans="11:11" ht="12" customHeight="1">
      <c r="K5349" s="15"/>
    </row>
    <row r="5350" spans="11:11" ht="12" customHeight="1">
      <c r="K5350" s="15"/>
    </row>
    <row r="5351" spans="11:11" ht="12" customHeight="1">
      <c r="K5351" s="15"/>
    </row>
    <row r="5352" spans="11:11" ht="12" customHeight="1">
      <c r="K5352" s="15"/>
    </row>
    <row r="5353" spans="11:11" ht="12" customHeight="1">
      <c r="K5353" s="15"/>
    </row>
    <row r="5354" spans="11:11" ht="12" customHeight="1">
      <c r="K5354" s="15"/>
    </row>
    <row r="5355" spans="11:11" ht="12" customHeight="1">
      <c r="K5355" s="15"/>
    </row>
    <row r="5356" spans="11:11" ht="12" customHeight="1">
      <c r="K5356" s="15"/>
    </row>
    <row r="5357" spans="11:11" ht="12" customHeight="1">
      <c r="K5357" s="15"/>
    </row>
    <row r="5358" spans="11:11" ht="12" customHeight="1">
      <c r="K5358" s="15"/>
    </row>
    <row r="5359" spans="11:11" ht="12" customHeight="1">
      <c r="K5359" s="15"/>
    </row>
    <row r="5360" spans="11:11" ht="12" customHeight="1">
      <c r="K5360" s="15"/>
    </row>
    <row r="5361" spans="11:11" ht="12" customHeight="1">
      <c r="K5361" s="15"/>
    </row>
    <row r="5362" spans="11:11" ht="12" customHeight="1">
      <c r="K5362" s="15"/>
    </row>
    <row r="5363" spans="11:11" ht="12" customHeight="1">
      <c r="K5363" s="15"/>
    </row>
    <row r="5364" spans="11:11" ht="12" customHeight="1">
      <c r="K5364" s="15"/>
    </row>
    <row r="5365" spans="11:11" ht="12" customHeight="1">
      <c r="K5365" s="15"/>
    </row>
    <row r="5366" spans="11:11" ht="12" customHeight="1">
      <c r="K5366" s="15"/>
    </row>
    <row r="5367" spans="11:11" ht="12" customHeight="1">
      <c r="K5367" s="15"/>
    </row>
    <row r="5368" spans="11:11" ht="12" customHeight="1">
      <c r="K5368" s="15"/>
    </row>
    <row r="5369" spans="11:11" ht="12" customHeight="1">
      <c r="K5369" s="15"/>
    </row>
    <row r="5370" spans="11:11" ht="12" customHeight="1">
      <c r="K5370" s="15"/>
    </row>
    <row r="5371" spans="11:11" ht="12" customHeight="1">
      <c r="K5371" s="15"/>
    </row>
    <row r="5372" spans="11:11" ht="12" customHeight="1">
      <c r="K5372" s="15"/>
    </row>
    <row r="5373" spans="11:11" ht="12" customHeight="1">
      <c r="K5373" s="15"/>
    </row>
    <row r="5374" spans="11:11" ht="12" customHeight="1">
      <c r="K5374" s="15"/>
    </row>
    <row r="5375" spans="11:11" ht="12" customHeight="1">
      <c r="K5375" s="15"/>
    </row>
    <row r="5376" spans="11:11" ht="12" customHeight="1">
      <c r="K5376" s="15"/>
    </row>
    <row r="5377" spans="11:11" ht="12" customHeight="1">
      <c r="K5377" s="15"/>
    </row>
    <row r="5378" spans="11:11" ht="12" customHeight="1">
      <c r="K5378" s="15"/>
    </row>
    <row r="5379" spans="11:11" ht="12" customHeight="1">
      <c r="K5379" s="15"/>
    </row>
    <row r="5380" spans="11:11" ht="12" customHeight="1">
      <c r="K5380" s="15"/>
    </row>
    <row r="5381" spans="11:11" ht="12" customHeight="1">
      <c r="K5381" s="15"/>
    </row>
    <row r="5382" spans="11:11" ht="12" customHeight="1">
      <c r="K5382" s="15"/>
    </row>
    <row r="5383" spans="11:11" ht="12" customHeight="1">
      <c r="K5383" s="15"/>
    </row>
    <row r="5384" spans="11:11" ht="12" customHeight="1">
      <c r="K5384" s="15"/>
    </row>
    <row r="5385" spans="11:11" ht="12" customHeight="1">
      <c r="K5385" s="15"/>
    </row>
    <row r="5386" spans="11:11" ht="12" customHeight="1">
      <c r="K5386" s="15"/>
    </row>
    <row r="5387" spans="11:11" ht="12" customHeight="1">
      <c r="K5387" s="15"/>
    </row>
    <row r="5388" spans="11:11" ht="12" customHeight="1">
      <c r="K5388" s="15"/>
    </row>
    <row r="5389" spans="11:11" ht="12" customHeight="1">
      <c r="K5389" s="15"/>
    </row>
    <row r="5390" spans="11:11" ht="12" customHeight="1">
      <c r="K5390" s="15"/>
    </row>
    <row r="5391" spans="11:11" ht="12" customHeight="1">
      <c r="K5391" s="15"/>
    </row>
    <row r="5392" spans="11:11" ht="12" customHeight="1">
      <c r="K5392" s="15"/>
    </row>
    <row r="5393" spans="11:11" ht="12" customHeight="1">
      <c r="K5393" s="15"/>
    </row>
    <row r="5394" spans="11:11" ht="12" customHeight="1">
      <c r="K5394" s="15"/>
    </row>
    <row r="5395" spans="11:11" ht="12" customHeight="1">
      <c r="K5395" s="15"/>
    </row>
    <row r="5396" spans="11:11" ht="12" customHeight="1">
      <c r="K5396" s="15"/>
    </row>
    <row r="5397" spans="11:11" ht="12" customHeight="1">
      <c r="K5397" s="15"/>
    </row>
    <row r="5398" spans="11:11" ht="12" customHeight="1">
      <c r="K5398" s="15"/>
    </row>
    <row r="5399" spans="11:11" ht="12" customHeight="1">
      <c r="K5399" s="15"/>
    </row>
    <row r="5400" spans="11:11" ht="12" customHeight="1">
      <c r="K5400" s="15"/>
    </row>
    <row r="5401" spans="11:11" ht="12" customHeight="1">
      <c r="K5401" s="15"/>
    </row>
    <row r="5402" spans="11:11" ht="12" customHeight="1">
      <c r="K5402" s="15"/>
    </row>
    <row r="5403" spans="11:11" ht="12" customHeight="1">
      <c r="K5403" s="15"/>
    </row>
    <row r="5404" spans="11:11" ht="12" customHeight="1">
      <c r="K5404" s="15"/>
    </row>
    <row r="5405" spans="11:11" ht="12" customHeight="1">
      <c r="K5405" s="15"/>
    </row>
    <row r="5406" spans="11:11" ht="12" customHeight="1">
      <c r="K5406" s="15"/>
    </row>
    <row r="5407" spans="11:11" ht="12" customHeight="1">
      <c r="K5407" s="15"/>
    </row>
    <row r="5408" spans="11:11" ht="12" customHeight="1">
      <c r="K5408" s="15"/>
    </row>
    <row r="5409" spans="11:11" ht="12" customHeight="1">
      <c r="K5409" s="15"/>
    </row>
    <row r="5410" spans="11:11" ht="12" customHeight="1">
      <c r="K5410" s="15"/>
    </row>
    <row r="5411" spans="11:11" ht="12" customHeight="1">
      <c r="K5411" s="15"/>
    </row>
    <row r="5412" spans="11:11" ht="12" customHeight="1">
      <c r="K5412" s="15"/>
    </row>
    <row r="5413" spans="11:11" ht="12" customHeight="1">
      <c r="K5413" s="15"/>
    </row>
    <row r="5414" spans="11:11" ht="12" customHeight="1">
      <c r="K5414" s="15"/>
    </row>
    <row r="5415" spans="11:11" ht="12" customHeight="1">
      <c r="K5415" s="15"/>
    </row>
    <row r="5416" spans="11:11" ht="12" customHeight="1">
      <c r="K5416" s="15"/>
    </row>
    <row r="5417" spans="11:11" ht="12" customHeight="1">
      <c r="K5417" s="15"/>
    </row>
    <row r="5418" spans="11:11" ht="12" customHeight="1">
      <c r="K5418" s="15"/>
    </row>
    <row r="5419" spans="11:11" ht="12" customHeight="1">
      <c r="K5419" s="15"/>
    </row>
    <row r="5420" spans="11:11" ht="12" customHeight="1">
      <c r="K5420" s="15"/>
    </row>
    <row r="5421" spans="11:11" ht="12" customHeight="1">
      <c r="K5421" s="15"/>
    </row>
    <row r="5422" spans="11:11" ht="12" customHeight="1">
      <c r="K5422" s="15"/>
    </row>
    <row r="5423" spans="11:11" ht="12" customHeight="1">
      <c r="K5423" s="15"/>
    </row>
    <row r="5424" spans="11:11" ht="12" customHeight="1">
      <c r="K5424" s="15"/>
    </row>
    <row r="5425" spans="11:11" ht="12" customHeight="1">
      <c r="K5425" s="15"/>
    </row>
    <row r="5426" spans="11:11" ht="12" customHeight="1">
      <c r="K5426" s="15"/>
    </row>
    <row r="5427" spans="11:11" ht="12" customHeight="1">
      <c r="K5427" s="15"/>
    </row>
    <row r="5428" spans="11:11" ht="12" customHeight="1">
      <c r="K5428" s="15"/>
    </row>
    <row r="5429" spans="11:11" ht="12" customHeight="1">
      <c r="K5429" s="15"/>
    </row>
    <row r="5430" spans="11:11" ht="12" customHeight="1">
      <c r="K5430" s="15"/>
    </row>
    <row r="5431" spans="11:11" ht="12" customHeight="1">
      <c r="K5431" s="15"/>
    </row>
    <row r="5432" spans="11:11" ht="12" customHeight="1">
      <c r="K5432" s="15"/>
    </row>
    <row r="5433" spans="11:11" ht="12" customHeight="1">
      <c r="K5433" s="15"/>
    </row>
    <row r="5434" spans="11:11" ht="12" customHeight="1">
      <c r="K5434" s="15"/>
    </row>
    <row r="5435" spans="11:11" ht="12" customHeight="1">
      <c r="K5435" s="15"/>
    </row>
    <row r="5436" spans="11:11" ht="12" customHeight="1">
      <c r="K5436" s="15"/>
    </row>
    <row r="5437" spans="11:11" ht="12" customHeight="1">
      <c r="K5437" s="15"/>
    </row>
    <row r="5438" spans="11:11" ht="12" customHeight="1">
      <c r="K5438" s="15"/>
    </row>
    <row r="5439" spans="11:11" ht="12" customHeight="1">
      <c r="K5439" s="15"/>
    </row>
    <row r="5440" spans="11:11" ht="12" customHeight="1">
      <c r="K5440" s="15"/>
    </row>
    <row r="5441" spans="11:11" ht="12" customHeight="1">
      <c r="K5441" s="15"/>
    </row>
    <row r="5442" spans="11:11" ht="12" customHeight="1">
      <c r="K5442" s="15"/>
    </row>
    <row r="5443" spans="11:11" ht="12" customHeight="1">
      <c r="K5443" s="15"/>
    </row>
    <row r="5444" spans="11:11" ht="12" customHeight="1">
      <c r="K5444" s="15"/>
    </row>
    <row r="5445" spans="11:11" ht="12" customHeight="1">
      <c r="K5445" s="15"/>
    </row>
    <row r="5446" spans="11:11" ht="12" customHeight="1">
      <c r="K5446" s="15"/>
    </row>
    <row r="5447" spans="11:11" ht="12" customHeight="1">
      <c r="K5447" s="15"/>
    </row>
    <row r="5448" spans="11:11" ht="12" customHeight="1">
      <c r="K5448" s="15"/>
    </row>
    <row r="5449" spans="11:11" ht="12" customHeight="1">
      <c r="K5449" s="15"/>
    </row>
    <row r="5450" spans="11:11" ht="12" customHeight="1">
      <c r="K5450" s="15"/>
    </row>
    <row r="5451" spans="11:11" ht="12" customHeight="1">
      <c r="K5451" s="15"/>
    </row>
    <row r="5452" spans="11:11" ht="12" customHeight="1">
      <c r="K5452" s="15"/>
    </row>
    <row r="5453" spans="11:11" ht="12" customHeight="1">
      <c r="K5453" s="15"/>
    </row>
    <row r="5454" spans="11:11" ht="12" customHeight="1">
      <c r="K5454" s="15"/>
    </row>
    <row r="5455" spans="11:11" ht="12" customHeight="1">
      <c r="K5455" s="15"/>
    </row>
    <row r="5456" spans="11:11" ht="12" customHeight="1">
      <c r="K5456" s="15"/>
    </row>
    <row r="5457" spans="11:11" ht="12" customHeight="1">
      <c r="K5457" s="15"/>
    </row>
    <row r="5458" spans="11:11" ht="12" customHeight="1">
      <c r="K5458" s="15"/>
    </row>
    <row r="5459" spans="11:11" ht="12" customHeight="1">
      <c r="K5459" s="15"/>
    </row>
    <row r="5460" spans="11:11" ht="12" customHeight="1">
      <c r="K5460" s="15"/>
    </row>
    <row r="5461" spans="11:11" ht="12" customHeight="1">
      <c r="K5461" s="15"/>
    </row>
    <row r="5462" spans="11:11" ht="12" customHeight="1">
      <c r="K5462" s="15"/>
    </row>
    <row r="5463" spans="11:11" ht="12" customHeight="1">
      <c r="K5463" s="15"/>
    </row>
    <row r="5464" spans="11:11" ht="12" customHeight="1">
      <c r="K5464" s="15"/>
    </row>
    <row r="5465" spans="11:11" ht="12" customHeight="1">
      <c r="K5465" s="15"/>
    </row>
    <row r="5466" spans="11:11" ht="12" customHeight="1">
      <c r="K5466" s="15"/>
    </row>
    <row r="5467" spans="11:11" ht="12" customHeight="1">
      <c r="K5467" s="15"/>
    </row>
    <row r="5468" spans="11:11" ht="12" customHeight="1">
      <c r="K5468" s="15"/>
    </row>
    <row r="5469" spans="11:11" ht="12" customHeight="1">
      <c r="K5469" s="15"/>
    </row>
    <row r="5470" spans="11:11" ht="12" customHeight="1">
      <c r="K5470" s="15"/>
    </row>
    <row r="5471" spans="11:11" ht="12" customHeight="1">
      <c r="K5471" s="15"/>
    </row>
    <row r="5472" spans="11:11" ht="12" customHeight="1">
      <c r="K5472" s="15"/>
    </row>
    <row r="5473" spans="11:11" ht="12" customHeight="1">
      <c r="K5473" s="15"/>
    </row>
    <row r="5474" spans="11:11" ht="12" customHeight="1">
      <c r="K5474" s="15"/>
    </row>
    <row r="5475" spans="11:11" ht="12" customHeight="1">
      <c r="K5475" s="15"/>
    </row>
    <row r="5476" spans="11:11" ht="12" customHeight="1">
      <c r="K5476" s="15"/>
    </row>
    <row r="5477" spans="11:11" ht="12" customHeight="1">
      <c r="K5477" s="15"/>
    </row>
    <row r="5478" spans="11:11" ht="12" customHeight="1">
      <c r="K5478" s="15"/>
    </row>
    <row r="5479" spans="11:11" ht="12" customHeight="1">
      <c r="K5479" s="15"/>
    </row>
    <row r="5480" spans="11:11" ht="12" customHeight="1">
      <c r="K5480" s="15"/>
    </row>
    <row r="5481" spans="11:11" ht="12" customHeight="1">
      <c r="K5481" s="15"/>
    </row>
    <row r="5482" spans="11:11" ht="12" customHeight="1">
      <c r="K5482" s="15"/>
    </row>
    <row r="5483" spans="11:11" ht="12" customHeight="1">
      <c r="K5483" s="15"/>
    </row>
    <row r="5484" spans="11:11" ht="12" customHeight="1">
      <c r="K5484" s="15"/>
    </row>
    <row r="5485" spans="11:11" ht="12" customHeight="1">
      <c r="K5485" s="15"/>
    </row>
    <row r="5486" spans="11:11" ht="12" customHeight="1">
      <c r="K5486" s="15"/>
    </row>
    <row r="5487" spans="11:11" ht="12" customHeight="1">
      <c r="K5487" s="15"/>
    </row>
    <row r="5488" spans="11:11" ht="12" customHeight="1">
      <c r="K5488" s="15"/>
    </row>
    <row r="5489" spans="11:11" ht="12" customHeight="1">
      <c r="K5489" s="15"/>
    </row>
    <row r="5490" spans="11:11" ht="12" customHeight="1">
      <c r="K5490" s="15"/>
    </row>
    <row r="5491" spans="11:11" ht="12" customHeight="1">
      <c r="K5491" s="15"/>
    </row>
    <row r="5492" spans="11:11" ht="12" customHeight="1">
      <c r="K5492" s="15"/>
    </row>
    <row r="5493" spans="11:11" ht="12" customHeight="1">
      <c r="K5493" s="15"/>
    </row>
    <row r="5494" spans="11:11" ht="12" customHeight="1">
      <c r="K5494" s="15"/>
    </row>
    <row r="5495" spans="11:11" ht="12" customHeight="1">
      <c r="K5495" s="15"/>
    </row>
    <row r="5496" spans="11:11" ht="12" customHeight="1">
      <c r="K5496" s="15"/>
    </row>
    <row r="5497" spans="11:11" ht="12" customHeight="1">
      <c r="K5497" s="15"/>
    </row>
    <row r="5498" spans="11:11" ht="12" customHeight="1">
      <c r="K5498" s="15"/>
    </row>
    <row r="5499" spans="11:11" ht="12" customHeight="1">
      <c r="K5499" s="15"/>
    </row>
    <row r="5500" spans="11:11" ht="12" customHeight="1">
      <c r="K5500" s="15"/>
    </row>
    <row r="5501" spans="11:11" ht="12" customHeight="1">
      <c r="K5501" s="15"/>
    </row>
    <row r="5502" spans="11:11" ht="12" customHeight="1">
      <c r="K5502" s="15"/>
    </row>
    <row r="5503" spans="11:11" ht="12" customHeight="1">
      <c r="K5503" s="15"/>
    </row>
    <row r="5504" spans="11:11" ht="12" customHeight="1">
      <c r="K5504" s="15"/>
    </row>
    <row r="5505" spans="11:11" ht="12" customHeight="1">
      <c r="K5505" s="15"/>
    </row>
    <row r="5506" spans="11:11" ht="12" customHeight="1">
      <c r="K5506" s="15"/>
    </row>
    <row r="5507" spans="11:11" ht="12" customHeight="1">
      <c r="K5507" s="15"/>
    </row>
    <row r="5508" spans="11:11" ht="12" customHeight="1">
      <c r="K5508" s="15"/>
    </row>
    <row r="5509" spans="11:11" ht="12" customHeight="1">
      <c r="K5509" s="15"/>
    </row>
    <row r="5510" spans="11:11" ht="12" customHeight="1">
      <c r="K5510" s="15"/>
    </row>
    <row r="5511" spans="11:11" ht="12" customHeight="1">
      <c r="K5511" s="15"/>
    </row>
    <row r="5512" spans="11:11" ht="12" customHeight="1">
      <c r="K5512" s="15"/>
    </row>
    <row r="5513" spans="11:11" ht="12" customHeight="1">
      <c r="K5513" s="15"/>
    </row>
    <row r="5514" spans="11:11" ht="12" customHeight="1">
      <c r="K5514" s="15"/>
    </row>
    <row r="5515" spans="11:11" ht="12" customHeight="1">
      <c r="K5515" s="15"/>
    </row>
    <row r="5516" spans="11:11" ht="12" customHeight="1">
      <c r="K5516" s="15"/>
    </row>
    <row r="5517" spans="11:11" ht="12" customHeight="1">
      <c r="K5517" s="15"/>
    </row>
    <row r="5518" spans="11:11" ht="12" customHeight="1">
      <c r="K5518" s="15"/>
    </row>
    <row r="5519" spans="11:11" ht="12" customHeight="1">
      <c r="K5519" s="15"/>
    </row>
    <row r="5520" spans="11:11" ht="12" customHeight="1">
      <c r="K5520" s="15"/>
    </row>
    <row r="5521" spans="11:11" ht="12" customHeight="1">
      <c r="K5521" s="15"/>
    </row>
    <row r="5522" spans="11:11" ht="12" customHeight="1">
      <c r="K5522" s="15"/>
    </row>
    <row r="5523" spans="11:11" ht="12" customHeight="1">
      <c r="K5523" s="15"/>
    </row>
    <row r="5524" spans="11:11" ht="12" customHeight="1">
      <c r="K5524" s="15"/>
    </row>
    <row r="5525" spans="11:11" ht="12" customHeight="1">
      <c r="K5525" s="15"/>
    </row>
    <row r="5526" spans="11:11" ht="12" customHeight="1">
      <c r="K5526" s="15"/>
    </row>
    <row r="5527" spans="11:11" ht="12" customHeight="1">
      <c r="K5527" s="15"/>
    </row>
    <row r="5528" spans="11:11" ht="12" customHeight="1">
      <c r="K5528" s="15"/>
    </row>
    <row r="5529" spans="11:11" ht="12" customHeight="1">
      <c r="K5529" s="15"/>
    </row>
    <row r="5530" spans="11:11" ht="12" customHeight="1">
      <c r="K5530" s="15"/>
    </row>
    <row r="5531" spans="11:11" ht="12" customHeight="1">
      <c r="K5531" s="15"/>
    </row>
    <row r="5532" spans="11:11" ht="12" customHeight="1">
      <c r="K5532" s="15"/>
    </row>
    <row r="5533" spans="11:11" ht="12" customHeight="1">
      <c r="K5533" s="15"/>
    </row>
    <row r="5534" spans="11:11" ht="12" customHeight="1">
      <c r="K5534" s="15"/>
    </row>
    <row r="5535" spans="11:11" ht="12" customHeight="1">
      <c r="K5535" s="15"/>
    </row>
    <row r="5536" spans="11:11" ht="12" customHeight="1">
      <c r="K5536" s="15"/>
    </row>
    <row r="5537" spans="11:11" ht="12" customHeight="1">
      <c r="K5537" s="15"/>
    </row>
    <row r="5538" spans="11:11" ht="12" customHeight="1">
      <c r="K5538" s="15"/>
    </row>
    <row r="5539" spans="11:11" ht="12" customHeight="1">
      <c r="K5539" s="15"/>
    </row>
    <row r="5540" spans="11:11" ht="12" customHeight="1">
      <c r="K5540" s="15"/>
    </row>
    <row r="5541" spans="11:11" ht="12" customHeight="1">
      <c r="K5541" s="15"/>
    </row>
    <row r="5542" spans="11:11" ht="12" customHeight="1">
      <c r="K5542" s="15"/>
    </row>
    <row r="5543" spans="11:11" ht="12" customHeight="1">
      <c r="K5543" s="15"/>
    </row>
    <row r="5544" spans="11:11" ht="12" customHeight="1">
      <c r="K5544" s="15"/>
    </row>
    <row r="5545" spans="11:11" ht="12" customHeight="1">
      <c r="K5545" s="15"/>
    </row>
    <row r="5546" spans="11:11" ht="12" customHeight="1">
      <c r="K5546" s="15"/>
    </row>
    <row r="5547" spans="11:11" ht="12" customHeight="1">
      <c r="K5547" s="15"/>
    </row>
    <row r="5548" spans="11:11" ht="12" customHeight="1">
      <c r="K5548" s="15"/>
    </row>
    <row r="5549" spans="11:11" ht="12" customHeight="1">
      <c r="K5549" s="15"/>
    </row>
    <row r="5550" spans="11:11" ht="12" customHeight="1">
      <c r="K5550" s="15"/>
    </row>
    <row r="5551" spans="11:11" ht="12" customHeight="1">
      <c r="K5551" s="15"/>
    </row>
    <row r="5552" spans="11:11" ht="12" customHeight="1">
      <c r="K5552" s="15"/>
    </row>
    <row r="5553" spans="11:11" ht="12" customHeight="1">
      <c r="K5553" s="15"/>
    </row>
    <row r="5554" spans="11:11" ht="12" customHeight="1">
      <c r="K5554" s="15"/>
    </row>
    <row r="5555" spans="11:11" ht="12" customHeight="1">
      <c r="K5555" s="15"/>
    </row>
    <row r="5556" spans="11:11" ht="12" customHeight="1">
      <c r="K5556" s="15"/>
    </row>
    <row r="5557" spans="11:11" ht="12" customHeight="1">
      <c r="K5557" s="15"/>
    </row>
    <row r="5558" spans="11:11" ht="12" customHeight="1">
      <c r="K5558" s="15"/>
    </row>
    <row r="5559" spans="11:11" ht="12" customHeight="1">
      <c r="K5559" s="15"/>
    </row>
    <row r="5560" spans="11:11" ht="12" customHeight="1">
      <c r="K5560" s="15"/>
    </row>
    <row r="5561" spans="11:11" ht="12" customHeight="1">
      <c r="K5561" s="15"/>
    </row>
    <row r="5562" spans="11:11" ht="12" customHeight="1">
      <c r="K5562" s="15"/>
    </row>
    <row r="5563" spans="11:11" ht="12" customHeight="1">
      <c r="K5563" s="15"/>
    </row>
    <row r="5564" spans="11:11" ht="12" customHeight="1">
      <c r="K5564" s="15"/>
    </row>
    <row r="5565" spans="11:11" ht="12" customHeight="1">
      <c r="K5565" s="15"/>
    </row>
    <row r="5566" spans="11:11" ht="12" customHeight="1">
      <c r="K5566" s="15"/>
    </row>
    <row r="5567" spans="11:11" ht="12" customHeight="1">
      <c r="K5567" s="15"/>
    </row>
    <row r="5568" spans="11:11" ht="12" customHeight="1">
      <c r="K5568" s="15"/>
    </row>
    <row r="5569" spans="11:11" ht="12" customHeight="1">
      <c r="K5569" s="15"/>
    </row>
    <row r="5570" spans="11:11" ht="12" customHeight="1">
      <c r="K5570" s="15"/>
    </row>
    <row r="5571" spans="11:11" ht="12" customHeight="1">
      <c r="K5571" s="15"/>
    </row>
    <row r="5572" spans="11:11" ht="12" customHeight="1">
      <c r="K5572" s="15"/>
    </row>
    <row r="5573" spans="11:11" ht="12" customHeight="1">
      <c r="K5573" s="15"/>
    </row>
    <row r="5574" spans="11:11" ht="12" customHeight="1">
      <c r="K5574" s="15"/>
    </row>
    <row r="5575" spans="11:11" ht="12" customHeight="1">
      <c r="K5575" s="15"/>
    </row>
    <row r="5576" spans="11:11" ht="12" customHeight="1">
      <c r="K5576" s="15"/>
    </row>
    <row r="5577" spans="11:11" ht="12" customHeight="1">
      <c r="K5577" s="15"/>
    </row>
    <row r="5578" spans="11:11" ht="12" customHeight="1">
      <c r="K5578" s="15"/>
    </row>
    <row r="5579" spans="11:11" ht="12" customHeight="1">
      <c r="K5579" s="15"/>
    </row>
    <row r="5580" spans="11:11" ht="12" customHeight="1">
      <c r="K5580" s="15"/>
    </row>
    <row r="5581" spans="11:11" ht="12" customHeight="1">
      <c r="K5581" s="15"/>
    </row>
    <row r="5582" spans="11:11" ht="12" customHeight="1">
      <c r="K5582" s="15"/>
    </row>
    <row r="5583" spans="11:11" ht="12" customHeight="1">
      <c r="K5583" s="15"/>
    </row>
    <row r="5584" spans="11:11" ht="12" customHeight="1">
      <c r="K5584" s="15"/>
    </row>
    <row r="5585" spans="11:11" ht="12" customHeight="1">
      <c r="K5585" s="15"/>
    </row>
    <row r="5586" spans="11:11" ht="12" customHeight="1">
      <c r="K5586" s="15"/>
    </row>
    <row r="5587" spans="11:11" ht="12" customHeight="1">
      <c r="K5587" s="15"/>
    </row>
    <row r="5588" spans="11:11" ht="12" customHeight="1">
      <c r="K5588" s="15"/>
    </row>
    <row r="5589" spans="11:11" ht="12" customHeight="1">
      <c r="K5589" s="15"/>
    </row>
    <row r="5590" spans="11:11" ht="12" customHeight="1">
      <c r="K5590" s="15"/>
    </row>
    <row r="5591" spans="11:11" ht="12" customHeight="1">
      <c r="K5591" s="15"/>
    </row>
    <row r="5592" spans="11:11" ht="12" customHeight="1">
      <c r="K5592" s="15"/>
    </row>
    <row r="5593" spans="11:11" ht="12" customHeight="1">
      <c r="K5593" s="15"/>
    </row>
    <row r="5594" spans="11:11" ht="12" customHeight="1">
      <c r="K5594" s="15"/>
    </row>
    <row r="5595" spans="11:11" ht="12" customHeight="1">
      <c r="K5595" s="15"/>
    </row>
    <row r="5596" spans="11:11" ht="12" customHeight="1">
      <c r="K5596" s="15"/>
    </row>
    <row r="5597" spans="11:11" ht="12" customHeight="1">
      <c r="K5597" s="15"/>
    </row>
    <row r="5598" spans="11:11" ht="12" customHeight="1">
      <c r="K5598" s="15"/>
    </row>
    <row r="5599" spans="11:11" ht="12" customHeight="1">
      <c r="K5599" s="15"/>
    </row>
    <row r="5600" spans="11:11" ht="12" customHeight="1">
      <c r="K5600" s="15"/>
    </row>
    <row r="5601" spans="11:11" ht="12" customHeight="1">
      <c r="K5601" s="15"/>
    </row>
    <row r="5602" spans="11:11" ht="12" customHeight="1">
      <c r="K5602" s="15"/>
    </row>
    <row r="5603" spans="11:11" ht="12" customHeight="1">
      <c r="K5603" s="15"/>
    </row>
    <row r="5604" spans="11:11" ht="12" customHeight="1">
      <c r="K5604" s="15"/>
    </row>
    <row r="5605" spans="11:11" ht="12" customHeight="1">
      <c r="K5605" s="15"/>
    </row>
    <row r="5606" spans="11:11" ht="12" customHeight="1">
      <c r="K5606" s="15"/>
    </row>
    <row r="5607" spans="11:11" ht="12" customHeight="1">
      <c r="K5607" s="15"/>
    </row>
    <row r="5608" spans="11:11" ht="12" customHeight="1">
      <c r="K5608" s="15"/>
    </row>
    <row r="5609" spans="11:11" ht="12" customHeight="1">
      <c r="K5609" s="15"/>
    </row>
    <row r="5610" spans="11:11" ht="12" customHeight="1">
      <c r="K5610" s="15"/>
    </row>
    <row r="5611" spans="11:11" ht="12" customHeight="1">
      <c r="K5611" s="15"/>
    </row>
    <row r="5612" spans="11:11" ht="12" customHeight="1">
      <c r="K5612" s="15"/>
    </row>
    <row r="5613" spans="11:11" ht="12" customHeight="1">
      <c r="K5613" s="15"/>
    </row>
    <row r="5614" spans="11:11" ht="12" customHeight="1">
      <c r="K5614" s="15"/>
    </row>
    <row r="5615" spans="11:11" ht="12" customHeight="1">
      <c r="K5615" s="15"/>
    </row>
    <row r="5616" spans="11:11" ht="12" customHeight="1">
      <c r="K5616" s="15"/>
    </row>
    <row r="5617" spans="11:11" ht="12" customHeight="1">
      <c r="K5617" s="15"/>
    </row>
    <row r="5618" spans="11:11" ht="12" customHeight="1">
      <c r="K5618" s="15"/>
    </row>
    <row r="5619" spans="11:11" ht="12" customHeight="1">
      <c r="K5619" s="15"/>
    </row>
    <row r="5620" spans="11:11" ht="12" customHeight="1">
      <c r="K5620" s="15"/>
    </row>
    <row r="5621" spans="11:11" ht="12" customHeight="1">
      <c r="K5621" s="15"/>
    </row>
    <row r="5622" spans="11:11" ht="12" customHeight="1">
      <c r="K5622" s="15"/>
    </row>
    <row r="5623" spans="11:11" ht="12" customHeight="1">
      <c r="K5623" s="15"/>
    </row>
    <row r="5624" spans="11:11" ht="12" customHeight="1">
      <c r="K5624" s="15"/>
    </row>
    <row r="5625" spans="11:11" ht="12" customHeight="1">
      <c r="K5625" s="15"/>
    </row>
    <row r="5626" spans="11:11" ht="12" customHeight="1">
      <c r="K5626" s="15"/>
    </row>
    <row r="5627" spans="11:11" ht="12" customHeight="1">
      <c r="K5627" s="15"/>
    </row>
    <row r="5628" spans="11:11" ht="12" customHeight="1">
      <c r="K5628" s="15"/>
    </row>
    <row r="5629" spans="11:11" ht="12" customHeight="1">
      <c r="K5629" s="15"/>
    </row>
    <row r="5630" spans="11:11" ht="12" customHeight="1">
      <c r="K5630" s="15"/>
    </row>
    <row r="5631" spans="11:11" ht="12" customHeight="1">
      <c r="K5631" s="15"/>
    </row>
    <row r="5632" spans="11:11" ht="12" customHeight="1">
      <c r="K5632" s="15"/>
    </row>
    <row r="5633" spans="11:11" ht="12" customHeight="1">
      <c r="K5633" s="15"/>
    </row>
    <row r="5634" spans="11:11" ht="12" customHeight="1">
      <c r="K5634" s="15"/>
    </row>
    <row r="5635" spans="11:11" ht="12" customHeight="1">
      <c r="K5635" s="15"/>
    </row>
    <row r="5636" spans="11:11" ht="12" customHeight="1">
      <c r="K5636" s="15"/>
    </row>
    <row r="5637" spans="11:11" ht="12" customHeight="1">
      <c r="K5637" s="15"/>
    </row>
    <row r="5638" spans="11:11" ht="12" customHeight="1">
      <c r="K5638" s="15"/>
    </row>
    <row r="5639" spans="11:11" ht="12" customHeight="1">
      <c r="K5639" s="15"/>
    </row>
    <row r="5640" spans="11:11" ht="12" customHeight="1">
      <c r="K5640" s="15"/>
    </row>
    <row r="5641" spans="11:11" ht="12" customHeight="1">
      <c r="K5641" s="15"/>
    </row>
    <row r="5642" spans="11:11" ht="12" customHeight="1">
      <c r="K5642" s="15"/>
    </row>
    <row r="5643" spans="11:11" ht="12" customHeight="1">
      <c r="K5643" s="15"/>
    </row>
    <row r="5644" spans="11:11" ht="12" customHeight="1">
      <c r="K5644" s="15"/>
    </row>
    <row r="5645" spans="11:11" ht="12" customHeight="1">
      <c r="K5645" s="15"/>
    </row>
    <row r="5646" spans="11:11" ht="12" customHeight="1">
      <c r="K5646" s="15"/>
    </row>
    <row r="5647" spans="11:11" ht="12" customHeight="1">
      <c r="K5647" s="15"/>
    </row>
    <row r="5648" spans="11:11" ht="12" customHeight="1">
      <c r="K5648" s="15"/>
    </row>
    <row r="5649" spans="11:11" ht="12" customHeight="1">
      <c r="K5649" s="15"/>
    </row>
    <row r="5650" spans="11:11" ht="12" customHeight="1">
      <c r="K5650" s="15"/>
    </row>
    <row r="5651" spans="11:11" ht="12" customHeight="1">
      <c r="K5651" s="15"/>
    </row>
    <row r="5652" spans="11:11" ht="12" customHeight="1">
      <c r="K5652" s="15"/>
    </row>
    <row r="5653" spans="11:11" ht="12" customHeight="1">
      <c r="K5653" s="15"/>
    </row>
    <row r="5654" spans="11:11" ht="12" customHeight="1">
      <c r="K5654" s="15"/>
    </row>
    <row r="5655" spans="11:11" ht="12" customHeight="1">
      <c r="K5655" s="15"/>
    </row>
    <row r="5656" spans="11:11" ht="12" customHeight="1">
      <c r="K5656" s="15"/>
    </row>
    <row r="5657" spans="11:11" ht="12" customHeight="1">
      <c r="K5657" s="15"/>
    </row>
    <row r="5658" spans="11:11" ht="12" customHeight="1">
      <c r="K5658" s="15"/>
    </row>
    <row r="5659" spans="11:11" ht="12" customHeight="1">
      <c r="K5659" s="15"/>
    </row>
    <row r="5660" spans="11:11" ht="12" customHeight="1">
      <c r="K5660" s="15"/>
    </row>
    <row r="5661" spans="11:11" ht="12" customHeight="1">
      <c r="K5661" s="15"/>
    </row>
    <row r="5662" spans="11:11" ht="12" customHeight="1">
      <c r="K5662" s="15"/>
    </row>
    <row r="5663" spans="11:11" ht="12" customHeight="1">
      <c r="K5663" s="15"/>
    </row>
    <row r="5664" spans="11:11" ht="12" customHeight="1">
      <c r="K5664" s="15"/>
    </row>
    <row r="5665" spans="11:11" ht="12" customHeight="1">
      <c r="K5665" s="15"/>
    </row>
    <row r="5666" spans="11:11" ht="12" customHeight="1">
      <c r="K5666" s="15"/>
    </row>
    <row r="5667" spans="11:11" ht="12" customHeight="1">
      <c r="K5667" s="15"/>
    </row>
    <row r="5668" spans="11:11" ht="12" customHeight="1">
      <c r="K5668" s="15"/>
    </row>
    <row r="5669" spans="11:11" ht="12" customHeight="1">
      <c r="K5669" s="15"/>
    </row>
    <row r="5670" spans="11:11" ht="12" customHeight="1">
      <c r="K5670" s="15"/>
    </row>
    <row r="5671" spans="11:11" ht="12" customHeight="1">
      <c r="K5671" s="15"/>
    </row>
    <row r="5672" spans="11:11" ht="12" customHeight="1">
      <c r="K5672" s="15"/>
    </row>
    <row r="5673" spans="11:11" ht="12" customHeight="1">
      <c r="K5673" s="15"/>
    </row>
    <row r="5674" spans="11:11" ht="12" customHeight="1">
      <c r="K5674" s="15"/>
    </row>
    <row r="5675" spans="11:11" ht="12" customHeight="1">
      <c r="K5675" s="15"/>
    </row>
    <row r="5676" spans="11:11" ht="12" customHeight="1">
      <c r="K5676" s="15"/>
    </row>
    <row r="5677" spans="11:11" ht="12" customHeight="1">
      <c r="K5677" s="15"/>
    </row>
    <row r="5678" spans="11:11" ht="12" customHeight="1">
      <c r="K5678" s="15"/>
    </row>
    <row r="5679" spans="11:11" ht="12" customHeight="1">
      <c r="K5679" s="15"/>
    </row>
    <row r="5680" spans="11:11" ht="12" customHeight="1">
      <c r="K5680" s="15"/>
    </row>
    <row r="5681" spans="11:11" ht="12" customHeight="1">
      <c r="K5681" s="15"/>
    </row>
    <row r="5682" spans="11:11" ht="12" customHeight="1">
      <c r="K5682" s="15"/>
    </row>
    <row r="5683" spans="11:11" ht="12" customHeight="1">
      <c r="K5683" s="15"/>
    </row>
    <row r="5684" spans="11:11" ht="12" customHeight="1">
      <c r="K5684" s="15"/>
    </row>
    <row r="5685" spans="11:11" ht="12" customHeight="1">
      <c r="K5685" s="15"/>
    </row>
    <row r="5686" spans="11:11" ht="12" customHeight="1">
      <c r="K5686" s="15"/>
    </row>
    <row r="5687" spans="11:11" ht="12" customHeight="1">
      <c r="K5687" s="15"/>
    </row>
    <row r="5688" spans="11:11" ht="12" customHeight="1">
      <c r="K5688" s="15"/>
    </row>
    <row r="5689" spans="11:11" ht="12" customHeight="1">
      <c r="K5689" s="15"/>
    </row>
    <row r="5690" spans="11:11" ht="12" customHeight="1">
      <c r="K5690" s="15"/>
    </row>
    <row r="5691" spans="11:11" ht="12" customHeight="1">
      <c r="K5691" s="15"/>
    </row>
    <row r="5692" spans="11:11" ht="12" customHeight="1">
      <c r="K5692" s="15"/>
    </row>
    <row r="5693" spans="11:11" ht="12" customHeight="1">
      <c r="K5693" s="15"/>
    </row>
    <row r="5694" spans="11:11" ht="12" customHeight="1">
      <c r="K5694" s="15"/>
    </row>
    <row r="5695" spans="11:11" ht="12" customHeight="1">
      <c r="K5695" s="15"/>
    </row>
    <row r="5696" spans="11:11" ht="12" customHeight="1">
      <c r="K5696" s="15"/>
    </row>
    <row r="5697" spans="11:11" ht="12" customHeight="1">
      <c r="K5697" s="15"/>
    </row>
    <row r="5698" spans="11:11" ht="12" customHeight="1">
      <c r="K5698" s="15"/>
    </row>
    <row r="5699" spans="11:11" ht="12" customHeight="1">
      <c r="K5699" s="15"/>
    </row>
    <row r="5700" spans="11:11" ht="12" customHeight="1">
      <c r="K5700" s="15"/>
    </row>
    <row r="5701" spans="11:11" ht="12" customHeight="1">
      <c r="K5701" s="15"/>
    </row>
    <row r="5702" spans="11:11" ht="12" customHeight="1">
      <c r="K5702" s="15"/>
    </row>
    <row r="5703" spans="11:11" ht="12" customHeight="1">
      <c r="K5703" s="15"/>
    </row>
    <row r="5704" spans="11:11" ht="12" customHeight="1">
      <c r="K5704" s="15"/>
    </row>
    <row r="5705" spans="11:11" ht="12" customHeight="1">
      <c r="K5705" s="15"/>
    </row>
    <row r="5706" spans="11:11" ht="12" customHeight="1">
      <c r="K5706" s="15"/>
    </row>
    <row r="5707" spans="11:11" ht="12" customHeight="1">
      <c r="K5707" s="15"/>
    </row>
    <row r="5708" spans="11:11" ht="12" customHeight="1">
      <c r="K5708" s="15"/>
    </row>
    <row r="5709" spans="11:11" ht="12" customHeight="1">
      <c r="K5709" s="15"/>
    </row>
    <row r="5710" spans="11:11" ht="12" customHeight="1">
      <c r="K5710" s="15"/>
    </row>
    <row r="5711" spans="11:11" ht="12" customHeight="1">
      <c r="K5711" s="15"/>
    </row>
    <row r="5712" spans="11:11" ht="12" customHeight="1">
      <c r="K5712" s="15"/>
    </row>
    <row r="5713" spans="11:11" ht="12" customHeight="1">
      <c r="K5713" s="15"/>
    </row>
    <row r="5714" spans="11:11" ht="12" customHeight="1">
      <c r="K5714" s="15"/>
    </row>
    <row r="5715" spans="11:11" ht="12" customHeight="1">
      <c r="K5715" s="15"/>
    </row>
    <row r="5716" spans="11:11" ht="12" customHeight="1">
      <c r="K5716" s="15"/>
    </row>
    <row r="5717" spans="11:11" ht="12" customHeight="1">
      <c r="K5717" s="15"/>
    </row>
    <row r="5718" spans="11:11" ht="12" customHeight="1">
      <c r="K5718" s="15"/>
    </row>
    <row r="5719" spans="11:11" ht="12" customHeight="1">
      <c r="K5719" s="15"/>
    </row>
    <row r="5720" spans="11:11" ht="12" customHeight="1">
      <c r="K5720" s="15"/>
    </row>
    <row r="5721" spans="11:11" ht="12" customHeight="1">
      <c r="K5721" s="15"/>
    </row>
    <row r="5722" spans="11:11" ht="12" customHeight="1">
      <c r="K5722" s="15"/>
    </row>
    <row r="5723" spans="11:11" ht="12" customHeight="1">
      <c r="K5723" s="15"/>
    </row>
    <row r="5724" spans="11:11" ht="12" customHeight="1">
      <c r="K5724" s="15"/>
    </row>
    <row r="5725" spans="11:11" ht="12" customHeight="1">
      <c r="K5725" s="15"/>
    </row>
    <row r="5726" spans="11:11" ht="12" customHeight="1">
      <c r="K5726" s="15"/>
    </row>
    <row r="5727" spans="11:11" ht="12" customHeight="1">
      <c r="K5727" s="15"/>
    </row>
    <row r="5728" spans="11:11" ht="12" customHeight="1">
      <c r="K5728" s="15"/>
    </row>
    <row r="5729" spans="11:11" ht="12" customHeight="1">
      <c r="K5729" s="15"/>
    </row>
    <row r="5730" spans="11:11" ht="12" customHeight="1">
      <c r="K5730" s="15"/>
    </row>
    <row r="5731" spans="11:11" ht="12" customHeight="1">
      <c r="K5731" s="15"/>
    </row>
    <row r="5732" spans="11:11" ht="12" customHeight="1">
      <c r="K5732" s="15"/>
    </row>
    <row r="5733" spans="11:11" ht="12" customHeight="1">
      <c r="K5733" s="15"/>
    </row>
    <row r="5734" spans="11:11" ht="12" customHeight="1">
      <c r="K5734" s="15"/>
    </row>
    <row r="5735" spans="11:11" ht="12" customHeight="1">
      <c r="K5735" s="15"/>
    </row>
    <row r="5736" spans="11:11" ht="12" customHeight="1">
      <c r="K5736" s="15"/>
    </row>
    <row r="5737" spans="11:11" ht="12" customHeight="1">
      <c r="K5737" s="15"/>
    </row>
    <row r="5738" spans="11:11" ht="12" customHeight="1">
      <c r="K5738" s="15"/>
    </row>
    <row r="5739" spans="11:11" ht="12" customHeight="1">
      <c r="K5739" s="15"/>
    </row>
    <row r="5740" spans="11:11" ht="12" customHeight="1">
      <c r="K5740" s="15"/>
    </row>
    <row r="5741" spans="11:11" ht="12" customHeight="1">
      <c r="K5741" s="15"/>
    </row>
    <row r="5742" spans="11:11" ht="12" customHeight="1">
      <c r="K5742" s="15"/>
    </row>
    <row r="5743" spans="11:11" ht="12" customHeight="1">
      <c r="K5743" s="15"/>
    </row>
    <row r="5744" spans="11:11" ht="12" customHeight="1">
      <c r="K5744" s="15"/>
    </row>
    <row r="5745" spans="11:11" ht="12" customHeight="1">
      <c r="K5745" s="15"/>
    </row>
    <row r="5746" spans="11:11" ht="12" customHeight="1">
      <c r="K5746" s="15"/>
    </row>
    <row r="5747" spans="11:11" ht="12" customHeight="1">
      <c r="K5747" s="15"/>
    </row>
    <row r="5748" spans="11:11" ht="12" customHeight="1">
      <c r="K5748" s="15"/>
    </row>
    <row r="5749" spans="11:11" ht="12" customHeight="1">
      <c r="K5749" s="15"/>
    </row>
    <row r="5750" spans="11:11" ht="12" customHeight="1">
      <c r="K5750" s="15"/>
    </row>
    <row r="5751" spans="11:11" ht="12" customHeight="1">
      <c r="K5751" s="15"/>
    </row>
    <row r="5752" spans="11:11" ht="12" customHeight="1">
      <c r="K5752" s="15"/>
    </row>
    <row r="5753" spans="11:11" ht="12" customHeight="1">
      <c r="K5753" s="15"/>
    </row>
    <row r="5754" spans="11:11" ht="12" customHeight="1">
      <c r="K5754" s="15"/>
    </row>
    <row r="5755" spans="11:11" ht="12" customHeight="1">
      <c r="K5755" s="15"/>
    </row>
    <row r="5756" spans="11:11" ht="12" customHeight="1">
      <c r="K5756" s="15"/>
    </row>
    <row r="5757" spans="11:11" ht="12" customHeight="1">
      <c r="K5757" s="15"/>
    </row>
    <row r="5758" spans="11:11" ht="12" customHeight="1">
      <c r="K5758" s="15"/>
    </row>
    <row r="5759" spans="11:11" ht="12" customHeight="1">
      <c r="K5759" s="15"/>
    </row>
    <row r="5760" spans="11:11" ht="12" customHeight="1">
      <c r="K5760" s="15"/>
    </row>
    <row r="5761" spans="11:11" ht="12" customHeight="1">
      <c r="K5761" s="15"/>
    </row>
    <row r="5762" spans="11:11" ht="12" customHeight="1">
      <c r="K5762" s="15"/>
    </row>
    <row r="5763" spans="11:11" ht="12" customHeight="1">
      <c r="K5763" s="15"/>
    </row>
    <row r="5764" spans="11:11" ht="12" customHeight="1">
      <c r="K5764" s="15"/>
    </row>
    <row r="5765" spans="11:11" ht="12" customHeight="1">
      <c r="K5765" s="15"/>
    </row>
    <row r="5766" spans="11:11" ht="12" customHeight="1">
      <c r="K5766" s="15"/>
    </row>
    <row r="5767" spans="11:11" ht="12" customHeight="1">
      <c r="K5767" s="15"/>
    </row>
    <row r="5768" spans="11:11" ht="12" customHeight="1">
      <c r="K5768" s="15"/>
    </row>
    <row r="5769" spans="11:11" ht="12" customHeight="1">
      <c r="K5769" s="15"/>
    </row>
    <row r="5770" spans="11:11" ht="12" customHeight="1">
      <c r="K5770" s="15"/>
    </row>
    <row r="5771" spans="11:11" ht="12" customHeight="1">
      <c r="K5771" s="15"/>
    </row>
    <row r="5772" spans="11:11" ht="12" customHeight="1">
      <c r="K5772" s="15"/>
    </row>
    <row r="5773" spans="11:11" ht="12" customHeight="1">
      <c r="K5773" s="15"/>
    </row>
    <row r="5774" spans="11:11" ht="12" customHeight="1">
      <c r="K5774" s="15"/>
    </row>
    <row r="5775" spans="11:11" ht="12" customHeight="1">
      <c r="K5775" s="15"/>
    </row>
    <row r="5776" spans="11:11" ht="12" customHeight="1">
      <c r="K5776" s="15"/>
    </row>
    <row r="5777" spans="11:11" ht="12" customHeight="1">
      <c r="K5777" s="15"/>
    </row>
    <row r="5778" spans="11:11" ht="12" customHeight="1">
      <c r="K5778" s="15"/>
    </row>
    <row r="5779" spans="11:11" ht="12" customHeight="1">
      <c r="K5779" s="15"/>
    </row>
    <row r="5780" spans="11:11" ht="12" customHeight="1">
      <c r="K5780" s="15"/>
    </row>
    <row r="5781" spans="11:11" ht="12" customHeight="1">
      <c r="K5781" s="15"/>
    </row>
    <row r="5782" spans="11:11" ht="12" customHeight="1">
      <c r="K5782" s="15"/>
    </row>
    <row r="5783" spans="11:11" ht="12" customHeight="1">
      <c r="K5783" s="15"/>
    </row>
    <row r="5784" spans="11:11" ht="12" customHeight="1">
      <c r="K5784" s="15"/>
    </row>
    <row r="5785" spans="11:11" ht="12" customHeight="1">
      <c r="K5785" s="15"/>
    </row>
    <row r="5786" spans="11:11" ht="12" customHeight="1">
      <c r="K5786" s="15"/>
    </row>
    <row r="5787" spans="11:11" ht="12" customHeight="1">
      <c r="K5787" s="15"/>
    </row>
    <row r="5788" spans="11:11" ht="12" customHeight="1">
      <c r="K5788" s="15"/>
    </row>
    <row r="5789" spans="11:11" ht="12" customHeight="1">
      <c r="K5789" s="15"/>
    </row>
    <row r="5790" spans="11:11" ht="12" customHeight="1">
      <c r="K5790" s="15"/>
    </row>
    <row r="5791" spans="11:11" ht="12" customHeight="1">
      <c r="K5791" s="15"/>
    </row>
    <row r="5792" spans="11:11" ht="12" customHeight="1">
      <c r="K5792" s="15"/>
    </row>
    <row r="5793" spans="11:11" ht="12" customHeight="1">
      <c r="K5793" s="15"/>
    </row>
    <row r="5794" spans="11:11" ht="12" customHeight="1">
      <c r="K5794" s="15"/>
    </row>
    <row r="5795" spans="11:11" ht="12" customHeight="1">
      <c r="K5795" s="15"/>
    </row>
    <row r="5796" spans="11:11" ht="12" customHeight="1">
      <c r="K5796" s="15"/>
    </row>
    <row r="5797" spans="11:11" ht="12" customHeight="1">
      <c r="K5797" s="15"/>
    </row>
    <row r="5798" spans="11:11" ht="12" customHeight="1">
      <c r="K5798" s="15"/>
    </row>
    <row r="5799" spans="11:11" ht="12" customHeight="1">
      <c r="K5799" s="15"/>
    </row>
    <row r="5800" spans="11:11" ht="12" customHeight="1">
      <c r="K5800" s="15"/>
    </row>
    <row r="5801" spans="11:11" ht="12" customHeight="1">
      <c r="K5801" s="15"/>
    </row>
    <row r="5802" spans="11:11" ht="12" customHeight="1">
      <c r="K5802" s="15"/>
    </row>
    <row r="5803" spans="11:11" ht="12" customHeight="1">
      <c r="K5803" s="15"/>
    </row>
    <row r="5804" spans="11:11" ht="12" customHeight="1">
      <c r="K5804" s="15"/>
    </row>
    <row r="5805" spans="11:11" ht="12" customHeight="1">
      <c r="K5805" s="15"/>
    </row>
    <row r="5806" spans="11:11" ht="12" customHeight="1">
      <c r="K5806" s="15"/>
    </row>
    <row r="5807" spans="11:11" ht="12" customHeight="1">
      <c r="K5807" s="15"/>
    </row>
    <row r="5808" spans="11:11" ht="12" customHeight="1">
      <c r="K5808" s="15"/>
    </row>
    <row r="5809" spans="11:11" ht="12" customHeight="1">
      <c r="K5809" s="15"/>
    </row>
    <row r="5810" spans="11:11" ht="12" customHeight="1">
      <c r="K5810" s="15"/>
    </row>
    <row r="5811" spans="11:11" ht="12" customHeight="1">
      <c r="K5811" s="15"/>
    </row>
    <row r="5812" spans="11:11" ht="12" customHeight="1">
      <c r="K5812" s="15"/>
    </row>
    <row r="5813" spans="11:11" ht="12" customHeight="1">
      <c r="K5813" s="15"/>
    </row>
    <row r="5814" spans="11:11" ht="12" customHeight="1">
      <c r="K5814" s="15"/>
    </row>
    <row r="5815" spans="11:11" ht="12" customHeight="1">
      <c r="K5815" s="15"/>
    </row>
    <row r="5816" spans="11:11" ht="12" customHeight="1">
      <c r="K5816" s="15"/>
    </row>
    <row r="5817" spans="11:11" ht="12" customHeight="1">
      <c r="K5817" s="15"/>
    </row>
    <row r="5818" spans="11:11" ht="12" customHeight="1">
      <c r="K5818" s="15"/>
    </row>
    <row r="5819" spans="11:11" ht="12" customHeight="1">
      <c r="K5819" s="15"/>
    </row>
    <row r="5820" spans="11:11" ht="12" customHeight="1">
      <c r="K5820" s="15"/>
    </row>
    <row r="5821" spans="11:11" ht="12" customHeight="1">
      <c r="K5821" s="15"/>
    </row>
    <row r="5822" spans="11:11" ht="12" customHeight="1">
      <c r="K5822" s="15"/>
    </row>
    <row r="5823" spans="11:11" ht="12" customHeight="1">
      <c r="K5823" s="15"/>
    </row>
    <row r="5824" spans="11:11" ht="12" customHeight="1">
      <c r="K5824" s="15"/>
    </row>
    <row r="5825" spans="11:11" ht="12" customHeight="1">
      <c r="K5825" s="15"/>
    </row>
    <row r="5826" spans="11:11" ht="12" customHeight="1">
      <c r="K5826" s="15"/>
    </row>
    <row r="5827" spans="11:11" ht="12" customHeight="1">
      <c r="K5827" s="15"/>
    </row>
    <row r="5828" spans="11:11" ht="12" customHeight="1">
      <c r="K5828" s="15"/>
    </row>
    <row r="5829" spans="11:11" ht="12" customHeight="1">
      <c r="K5829" s="15"/>
    </row>
    <row r="5830" spans="11:11" ht="12" customHeight="1">
      <c r="K5830" s="15"/>
    </row>
    <row r="5831" spans="11:11" ht="12" customHeight="1">
      <c r="K5831" s="15"/>
    </row>
    <row r="5832" spans="11:11" ht="12" customHeight="1">
      <c r="K5832" s="15"/>
    </row>
    <row r="5833" spans="11:11" ht="12" customHeight="1">
      <c r="K5833" s="15"/>
    </row>
    <row r="5834" spans="11:11" ht="12" customHeight="1">
      <c r="K5834" s="15"/>
    </row>
    <row r="5835" spans="11:11" ht="12" customHeight="1">
      <c r="K5835" s="15"/>
    </row>
    <row r="5836" spans="11:11" ht="12" customHeight="1">
      <c r="K5836" s="15"/>
    </row>
    <row r="5837" spans="11:11" ht="12" customHeight="1">
      <c r="K5837" s="15"/>
    </row>
    <row r="5838" spans="11:11" ht="12" customHeight="1">
      <c r="K5838" s="15"/>
    </row>
    <row r="5839" spans="11:11" ht="12" customHeight="1">
      <c r="K5839" s="15"/>
    </row>
    <row r="5840" spans="11:11" ht="12" customHeight="1">
      <c r="K5840" s="15"/>
    </row>
    <row r="5841" spans="11:11" ht="12" customHeight="1">
      <c r="K5841" s="15"/>
    </row>
    <row r="5842" spans="11:11" ht="12" customHeight="1">
      <c r="K5842" s="15"/>
    </row>
    <row r="5843" spans="11:11" ht="12" customHeight="1">
      <c r="K5843" s="15"/>
    </row>
    <row r="5844" spans="11:11" ht="12" customHeight="1">
      <c r="K5844" s="15"/>
    </row>
    <row r="5845" spans="11:11" ht="12" customHeight="1">
      <c r="K5845" s="15"/>
    </row>
    <row r="5846" spans="11:11" ht="12" customHeight="1">
      <c r="K5846" s="15"/>
    </row>
    <row r="5847" spans="11:11" ht="12" customHeight="1">
      <c r="K5847" s="15"/>
    </row>
    <row r="5848" spans="11:11" ht="12" customHeight="1">
      <c r="K5848" s="15"/>
    </row>
    <row r="5849" spans="11:11" ht="12" customHeight="1">
      <c r="K5849" s="15"/>
    </row>
    <row r="5850" spans="11:11" ht="12" customHeight="1">
      <c r="K5850" s="15"/>
    </row>
    <row r="5851" spans="11:11" ht="12" customHeight="1">
      <c r="K5851" s="15"/>
    </row>
    <row r="5852" spans="11:11" ht="12" customHeight="1">
      <c r="K5852" s="15"/>
    </row>
    <row r="5853" spans="11:11" ht="12" customHeight="1">
      <c r="K5853" s="15"/>
    </row>
    <row r="5854" spans="11:11" ht="12" customHeight="1">
      <c r="K5854" s="15"/>
    </row>
    <row r="5855" spans="11:11" ht="12" customHeight="1">
      <c r="K5855" s="15"/>
    </row>
    <row r="5856" spans="11:11" ht="12" customHeight="1">
      <c r="K5856" s="15"/>
    </row>
    <row r="5857" spans="11:11" ht="12" customHeight="1">
      <c r="K5857" s="15"/>
    </row>
    <row r="5858" spans="11:11" ht="12" customHeight="1">
      <c r="K5858" s="15"/>
    </row>
    <row r="5859" spans="11:11" ht="12" customHeight="1">
      <c r="K5859" s="15"/>
    </row>
    <row r="5860" spans="11:11" ht="12" customHeight="1">
      <c r="K5860" s="15"/>
    </row>
    <row r="5861" spans="11:11" ht="12" customHeight="1">
      <c r="K5861" s="15"/>
    </row>
    <row r="5862" spans="11:11" ht="12" customHeight="1">
      <c r="K5862" s="15"/>
    </row>
    <row r="5863" spans="11:11" ht="12" customHeight="1">
      <c r="K5863" s="15"/>
    </row>
    <row r="5864" spans="11:11" ht="12" customHeight="1">
      <c r="K5864" s="15"/>
    </row>
    <row r="5865" spans="11:11" ht="12" customHeight="1">
      <c r="K5865" s="15"/>
    </row>
    <row r="5866" spans="11:11" ht="12" customHeight="1">
      <c r="K5866" s="15"/>
    </row>
    <row r="5867" spans="11:11" ht="12" customHeight="1">
      <c r="K5867" s="15"/>
    </row>
    <row r="5868" spans="11:11" ht="12" customHeight="1">
      <c r="K5868" s="15"/>
    </row>
    <row r="5869" spans="11:11" ht="12" customHeight="1">
      <c r="K5869" s="15"/>
    </row>
    <row r="5870" spans="11:11" ht="12" customHeight="1">
      <c r="K5870" s="15"/>
    </row>
    <row r="5871" spans="11:11" ht="12" customHeight="1">
      <c r="K5871" s="15"/>
    </row>
    <row r="5872" spans="11:11" ht="12" customHeight="1">
      <c r="K5872" s="15"/>
    </row>
    <row r="5873" spans="11:11" ht="12" customHeight="1">
      <c r="K5873" s="15"/>
    </row>
    <row r="5874" spans="11:11" ht="12" customHeight="1">
      <c r="K5874" s="15"/>
    </row>
    <row r="5875" spans="11:11" ht="12" customHeight="1">
      <c r="K5875" s="15"/>
    </row>
    <row r="5876" spans="11:11" ht="12" customHeight="1">
      <c r="K5876" s="15"/>
    </row>
    <row r="5877" spans="11:11" ht="12" customHeight="1">
      <c r="K5877" s="15"/>
    </row>
    <row r="5878" spans="11:11" ht="12" customHeight="1">
      <c r="K5878" s="15"/>
    </row>
    <row r="5879" spans="11:11" ht="12" customHeight="1">
      <c r="K5879" s="15"/>
    </row>
    <row r="5880" spans="11:11" ht="12" customHeight="1">
      <c r="K5880" s="15"/>
    </row>
    <row r="5881" spans="11:11" ht="12" customHeight="1">
      <c r="K5881" s="15"/>
    </row>
    <row r="5882" spans="11:11" ht="12" customHeight="1">
      <c r="K5882" s="15"/>
    </row>
    <row r="5883" spans="11:11" ht="12" customHeight="1">
      <c r="K5883" s="15"/>
    </row>
    <row r="5884" spans="11:11" ht="12" customHeight="1">
      <c r="K5884" s="15"/>
    </row>
    <row r="5885" spans="11:11" ht="12" customHeight="1">
      <c r="K5885" s="15"/>
    </row>
    <row r="5886" spans="11:11" ht="12" customHeight="1">
      <c r="K5886" s="15"/>
    </row>
    <row r="5887" spans="11:11" ht="12" customHeight="1">
      <c r="K5887" s="15"/>
    </row>
    <row r="5888" spans="11:11" ht="12" customHeight="1">
      <c r="K5888" s="15"/>
    </row>
    <row r="5889" spans="11:11" ht="12" customHeight="1">
      <c r="K5889" s="15"/>
    </row>
    <row r="5890" spans="11:11" ht="12" customHeight="1">
      <c r="K5890" s="15"/>
    </row>
    <row r="5891" spans="11:11" ht="12" customHeight="1">
      <c r="K5891" s="15"/>
    </row>
    <row r="5892" spans="11:11" ht="12" customHeight="1">
      <c r="K5892" s="15"/>
    </row>
    <row r="5893" spans="11:11" ht="12" customHeight="1">
      <c r="K5893" s="15"/>
    </row>
    <row r="5894" spans="11:11" ht="12" customHeight="1">
      <c r="K5894" s="15"/>
    </row>
    <row r="5895" spans="11:11" ht="12" customHeight="1">
      <c r="K5895" s="15"/>
    </row>
    <row r="5896" spans="11:11" ht="12" customHeight="1">
      <c r="K5896" s="15"/>
    </row>
    <row r="5897" spans="11:11" ht="12" customHeight="1">
      <c r="K5897" s="15"/>
    </row>
    <row r="5898" spans="11:11" ht="12" customHeight="1">
      <c r="K5898" s="15"/>
    </row>
    <row r="5899" spans="11:11" ht="12" customHeight="1">
      <c r="K5899" s="15"/>
    </row>
    <row r="5900" spans="11:11" ht="12" customHeight="1">
      <c r="K5900" s="15"/>
    </row>
    <row r="5901" spans="11:11" ht="12" customHeight="1">
      <c r="K5901" s="15"/>
    </row>
    <row r="5902" spans="11:11" ht="12" customHeight="1">
      <c r="K5902" s="15"/>
    </row>
    <row r="5903" spans="11:11" ht="12" customHeight="1">
      <c r="K5903" s="15"/>
    </row>
    <row r="5904" spans="11:11" ht="12" customHeight="1">
      <c r="K5904" s="15"/>
    </row>
    <row r="5905" spans="11:11" ht="12" customHeight="1">
      <c r="K5905" s="15"/>
    </row>
    <row r="5906" spans="11:11" ht="12" customHeight="1">
      <c r="K5906" s="15"/>
    </row>
    <row r="5907" spans="11:11" ht="12" customHeight="1">
      <c r="K5907" s="15"/>
    </row>
    <row r="5908" spans="11:11" ht="12" customHeight="1">
      <c r="K5908" s="15"/>
    </row>
    <row r="5909" spans="11:11" ht="12" customHeight="1">
      <c r="K5909" s="15"/>
    </row>
    <row r="5910" spans="11:11" ht="12" customHeight="1">
      <c r="K5910" s="15"/>
    </row>
    <row r="5911" spans="11:11" ht="12" customHeight="1">
      <c r="K5911" s="15"/>
    </row>
    <row r="5912" spans="11:11" ht="12" customHeight="1">
      <c r="K5912" s="15"/>
    </row>
    <row r="5913" spans="11:11" ht="12" customHeight="1">
      <c r="K5913" s="15"/>
    </row>
    <row r="5914" spans="11:11" ht="12" customHeight="1">
      <c r="K5914" s="15"/>
    </row>
    <row r="5915" spans="11:11" ht="12" customHeight="1">
      <c r="K5915" s="15"/>
    </row>
    <row r="5916" spans="11:11" ht="12" customHeight="1">
      <c r="K5916" s="15"/>
    </row>
    <row r="5917" spans="11:11" ht="12" customHeight="1">
      <c r="K5917" s="15"/>
    </row>
    <row r="5918" spans="11:11" ht="12" customHeight="1">
      <c r="K5918" s="15"/>
    </row>
    <row r="5919" spans="11:11" ht="12" customHeight="1">
      <c r="K5919" s="15"/>
    </row>
    <row r="5920" spans="11:11" ht="12" customHeight="1">
      <c r="K5920" s="15"/>
    </row>
    <row r="5921" spans="11:11" ht="12" customHeight="1">
      <c r="K5921" s="15"/>
    </row>
    <row r="5922" spans="11:11" ht="12" customHeight="1">
      <c r="K5922" s="15"/>
    </row>
    <row r="5923" spans="11:11" ht="12" customHeight="1">
      <c r="K5923" s="15"/>
    </row>
    <row r="5924" spans="11:11" ht="12" customHeight="1">
      <c r="K5924" s="15"/>
    </row>
    <row r="5925" spans="11:11" ht="12" customHeight="1">
      <c r="K5925" s="15"/>
    </row>
    <row r="5926" spans="11:11" ht="12" customHeight="1">
      <c r="K5926" s="15"/>
    </row>
    <row r="5927" spans="11:11" ht="12" customHeight="1">
      <c r="K5927" s="15"/>
    </row>
    <row r="5928" spans="11:11" ht="12" customHeight="1">
      <c r="K5928" s="15"/>
    </row>
    <row r="5929" spans="11:11" ht="12" customHeight="1">
      <c r="K5929" s="15"/>
    </row>
    <row r="5930" spans="11:11" ht="12" customHeight="1">
      <c r="K5930" s="15"/>
    </row>
    <row r="5931" spans="11:11" ht="12" customHeight="1">
      <c r="K5931" s="15"/>
    </row>
    <row r="5932" spans="11:11" ht="12" customHeight="1">
      <c r="K5932" s="15"/>
    </row>
    <row r="5933" spans="11:11" ht="12" customHeight="1">
      <c r="K5933" s="15"/>
    </row>
    <row r="5934" spans="11:11" ht="12" customHeight="1">
      <c r="K5934" s="15"/>
    </row>
    <row r="5935" spans="11:11" ht="12" customHeight="1">
      <c r="K5935" s="15"/>
    </row>
    <row r="5936" spans="11:11" ht="12" customHeight="1">
      <c r="K5936" s="15"/>
    </row>
    <row r="5937" spans="11:11" ht="12" customHeight="1">
      <c r="K5937" s="15"/>
    </row>
    <row r="5938" spans="11:11" ht="12" customHeight="1">
      <c r="K5938" s="15"/>
    </row>
    <row r="5939" spans="11:11" ht="12" customHeight="1">
      <c r="K5939" s="15"/>
    </row>
    <row r="5940" spans="11:11" ht="12" customHeight="1">
      <c r="K5940" s="15"/>
    </row>
    <row r="5941" spans="11:11" ht="12" customHeight="1">
      <c r="K5941" s="15"/>
    </row>
    <row r="5942" spans="11:11" ht="12" customHeight="1">
      <c r="K5942" s="15"/>
    </row>
    <row r="5943" spans="11:11" ht="12" customHeight="1">
      <c r="K5943" s="15"/>
    </row>
    <row r="5944" spans="11:11" ht="12" customHeight="1">
      <c r="K5944" s="15"/>
    </row>
    <row r="5945" spans="11:11" ht="12" customHeight="1">
      <c r="K5945" s="15"/>
    </row>
    <row r="5946" spans="11:11" ht="12" customHeight="1">
      <c r="K5946" s="15"/>
    </row>
    <row r="5947" spans="11:11" ht="12" customHeight="1">
      <c r="K5947" s="15"/>
    </row>
    <row r="5948" spans="11:11" ht="12" customHeight="1">
      <c r="K5948" s="15"/>
    </row>
    <row r="5949" spans="11:11" ht="12" customHeight="1">
      <c r="K5949" s="15"/>
    </row>
    <row r="5950" spans="11:11" ht="12" customHeight="1">
      <c r="K5950" s="15"/>
    </row>
    <row r="5951" spans="11:11" ht="12" customHeight="1">
      <c r="K5951" s="15"/>
    </row>
    <row r="5952" spans="11:11" ht="12" customHeight="1">
      <c r="K5952" s="15"/>
    </row>
    <row r="5953" spans="11:11" ht="12" customHeight="1">
      <c r="K5953" s="15"/>
    </row>
    <row r="5954" spans="11:11" ht="12" customHeight="1">
      <c r="K5954" s="15"/>
    </row>
    <row r="5955" spans="11:11" ht="12" customHeight="1">
      <c r="K5955" s="15"/>
    </row>
    <row r="5956" spans="11:11" ht="12" customHeight="1">
      <c r="K5956" s="15"/>
    </row>
    <row r="5957" spans="11:11" ht="12" customHeight="1">
      <c r="K5957" s="15"/>
    </row>
    <row r="5958" spans="11:11" ht="12" customHeight="1">
      <c r="K5958" s="15"/>
    </row>
    <row r="5959" spans="11:11" ht="12" customHeight="1">
      <c r="K5959" s="15"/>
    </row>
    <row r="5960" spans="11:11" ht="12" customHeight="1">
      <c r="K5960" s="15"/>
    </row>
    <row r="5961" spans="11:11" ht="12" customHeight="1">
      <c r="K5961" s="15"/>
    </row>
    <row r="5962" spans="11:11" ht="12" customHeight="1">
      <c r="K5962" s="15"/>
    </row>
    <row r="5963" spans="11:11" ht="12" customHeight="1">
      <c r="K5963" s="15"/>
    </row>
    <row r="5964" spans="11:11" ht="12" customHeight="1">
      <c r="K5964" s="15"/>
    </row>
    <row r="5965" spans="11:11" ht="12" customHeight="1">
      <c r="K5965" s="15"/>
    </row>
    <row r="5966" spans="11:11" ht="12" customHeight="1">
      <c r="K5966" s="15"/>
    </row>
    <row r="5967" spans="11:11" ht="12" customHeight="1">
      <c r="K5967" s="15"/>
    </row>
    <row r="5968" spans="11:11" ht="12" customHeight="1">
      <c r="K5968" s="15"/>
    </row>
    <row r="5969" spans="11:11" ht="12" customHeight="1">
      <c r="K5969" s="15"/>
    </row>
    <row r="5970" spans="11:11" ht="12" customHeight="1">
      <c r="K5970" s="15"/>
    </row>
    <row r="5971" spans="11:11" ht="12" customHeight="1">
      <c r="K5971" s="15"/>
    </row>
    <row r="5972" spans="11:11" ht="12" customHeight="1">
      <c r="K5972" s="15"/>
    </row>
    <row r="5973" spans="11:11" ht="12" customHeight="1">
      <c r="K5973" s="15"/>
    </row>
    <row r="5974" spans="11:11" ht="12" customHeight="1">
      <c r="K5974" s="15"/>
    </row>
    <row r="5975" spans="11:11" ht="12" customHeight="1">
      <c r="K5975" s="15"/>
    </row>
    <row r="5976" spans="11:11" ht="12" customHeight="1">
      <c r="K5976" s="15"/>
    </row>
    <row r="5977" spans="11:11" ht="12" customHeight="1">
      <c r="K5977" s="15"/>
    </row>
    <row r="5978" spans="11:11" ht="12" customHeight="1">
      <c r="K5978" s="15"/>
    </row>
    <row r="5979" spans="11:11" ht="12" customHeight="1">
      <c r="K5979" s="15"/>
    </row>
    <row r="5980" spans="11:11" ht="12" customHeight="1">
      <c r="K5980" s="15"/>
    </row>
    <row r="5981" spans="11:11" ht="12" customHeight="1">
      <c r="K5981" s="15"/>
    </row>
    <row r="5982" spans="11:11" ht="12" customHeight="1">
      <c r="K5982" s="15"/>
    </row>
    <row r="5983" spans="11:11" ht="12" customHeight="1">
      <c r="K5983" s="15"/>
    </row>
    <row r="5984" spans="11:11" ht="12" customHeight="1">
      <c r="K5984" s="15"/>
    </row>
    <row r="5985" spans="11:11" ht="12" customHeight="1">
      <c r="K5985" s="15"/>
    </row>
    <row r="5986" spans="11:11" ht="12" customHeight="1">
      <c r="K5986" s="15"/>
    </row>
    <row r="5987" spans="11:11" ht="12" customHeight="1">
      <c r="K5987" s="15"/>
    </row>
    <row r="5988" spans="11:11" ht="12" customHeight="1">
      <c r="K5988" s="15"/>
    </row>
    <row r="5989" spans="11:11" ht="12" customHeight="1">
      <c r="K5989" s="15"/>
    </row>
    <row r="5990" spans="11:11" ht="12" customHeight="1">
      <c r="K5990" s="15"/>
    </row>
    <row r="5991" spans="11:11" ht="12" customHeight="1">
      <c r="K5991" s="15"/>
    </row>
    <row r="5992" spans="11:11" ht="12" customHeight="1">
      <c r="K5992" s="15"/>
    </row>
    <row r="5993" spans="11:11" ht="12" customHeight="1">
      <c r="K5993" s="15"/>
    </row>
    <row r="5994" spans="11:11" ht="12" customHeight="1">
      <c r="K5994" s="15"/>
    </row>
    <row r="5995" spans="11:11" ht="12" customHeight="1">
      <c r="K5995" s="15"/>
    </row>
    <row r="5996" spans="11:11" ht="12" customHeight="1">
      <c r="K5996" s="15"/>
    </row>
    <row r="5997" spans="11:11" ht="12" customHeight="1">
      <c r="K5997" s="15"/>
    </row>
    <row r="5998" spans="11:11" ht="12" customHeight="1">
      <c r="K5998" s="15"/>
    </row>
    <row r="5999" spans="11:11" ht="12" customHeight="1">
      <c r="K5999" s="15"/>
    </row>
    <row r="6000" spans="11:11" ht="12" customHeight="1">
      <c r="K6000" s="15"/>
    </row>
    <row r="6001" spans="11:11" ht="12" customHeight="1">
      <c r="K6001" s="15"/>
    </row>
    <row r="6002" spans="11:11" ht="12" customHeight="1">
      <c r="K6002" s="15"/>
    </row>
    <row r="6003" spans="11:11" ht="12" customHeight="1">
      <c r="K6003" s="15"/>
    </row>
    <row r="6004" spans="11:11" ht="12" customHeight="1">
      <c r="K6004" s="15"/>
    </row>
    <row r="6005" spans="11:11" ht="12" customHeight="1">
      <c r="K6005" s="15"/>
    </row>
    <row r="6006" spans="11:11" ht="12" customHeight="1">
      <c r="K6006" s="15"/>
    </row>
    <row r="6007" spans="11:11" ht="12" customHeight="1">
      <c r="K6007" s="15"/>
    </row>
    <row r="6008" spans="11:11" ht="12" customHeight="1">
      <c r="K6008" s="15"/>
    </row>
    <row r="6009" spans="11:11" ht="12" customHeight="1">
      <c r="K6009" s="15"/>
    </row>
    <row r="6010" spans="11:11" ht="12" customHeight="1">
      <c r="K6010" s="15"/>
    </row>
    <row r="6011" spans="11:11" ht="12" customHeight="1">
      <c r="K6011" s="15"/>
    </row>
    <row r="6012" spans="11:11" ht="12" customHeight="1">
      <c r="K6012" s="15"/>
    </row>
    <row r="6013" spans="11:11" ht="12" customHeight="1">
      <c r="K6013" s="15"/>
    </row>
    <row r="6014" spans="11:11" ht="12" customHeight="1">
      <c r="K6014" s="15"/>
    </row>
    <row r="6015" spans="11:11" ht="12" customHeight="1">
      <c r="K6015" s="15"/>
    </row>
    <row r="6016" spans="11:11" ht="12" customHeight="1">
      <c r="K6016" s="15"/>
    </row>
    <row r="6017" spans="11:11" ht="12" customHeight="1">
      <c r="K6017" s="15"/>
    </row>
    <row r="6018" spans="11:11" ht="12" customHeight="1">
      <c r="K6018" s="15"/>
    </row>
    <row r="6019" spans="11:11" ht="12" customHeight="1">
      <c r="K6019" s="15"/>
    </row>
    <row r="6020" spans="11:11" ht="12" customHeight="1">
      <c r="K6020" s="15"/>
    </row>
    <row r="6021" spans="11:11" ht="12" customHeight="1">
      <c r="K6021" s="15"/>
    </row>
    <row r="6022" spans="11:11" ht="12" customHeight="1">
      <c r="K6022" s="15"/>
    </row>
    <row r="6023" spans="11:11" ht="12" customHeight="1">
      <c r="K6023" s="15"/>
    </row>
    <row r="6024" spans="11:11" ht="12" customHeight="1">
      <c r="K6024" s="15"/>
    </row>
    <row r="6025" spans="11:11" ht="12" customHeight="1">
      <c r="K6025" s="15"/>
    </row>
    <row r="6026" spans="11:11" ht="12" customHeight="1">
      <c r="K6026" s="15"/>
    </row>
    <row r="6027" spans="11:11" ht="12" customHeight="1">
      <c r="K6027" s="15"/>
    </row>
    <row r="6028" spans="11:11" ht="12" customHeight="1">
      <c r="K6028" s="15"/>
    </row>
    <row r="6029" spans="11:11" ht="12" customHeight="1">
      <c r="K6029" s="15"/>
    </row>
    <row r="6030" spans="11:11" ht="12" customHeight="1">
      <c r="K6030" s="15"/>
    </row>
    <row r="6031" spans="11:11" ht="12" customHeight="1">
      <c r="K6031" s="15"/>
    </row>
    <row r="6032" spans="11:11" ht="12" customHeight="1">
      <c r="K6032" s="15"/>
    </row>
    <row r="6033" spans="11:11" ht="12" customHeight="1">
      <c r="K6033" s="15"/>
    </row>
    <row r="6034" spans="11:11" ht="12" customHeight="1">
      <c r="K6034" s="15"/>
    </row>
    <row r="6035" spans="11:11" ht="12" customHeight="1">
      <c r="K6035" s="15"/>
    </row>
    <row r="6036" spans="11:11" ht="12" customHeight="1">
      <c r="K6036" s="15"/>
    </row>
    <row r="6037" spans="11:11" ht="12" customHeight="1">
      <c r="K6037" s="15"/>
    </row>
    <row r="6038" spans="11:11" ht="12" customHeight="1">
      <c r="K6038" s="15"/>
    </row>
    <row r="6039" spans="11:11" ht="12" customHeight="1">
      <c r="K6039" s="15"/>
    </row>
    <row r="6040" spans="11:11" ht="12" customHeight="1">
      <c r="K6040" s="15"/>
    </row>
    <row r="6041" spans="11:11" ht="12" customHeight="1">
      <c r="K6041" s="15"/>
    </row>
    <row r="6042" spans="11:11" ht="12" customHeight="1">
      <c r="K6042" s="15"/>
    </row>
    <row r="6043" spans="11:11" ht="12" customHeight="1">
      <c r="K6043" s="15"/>
    </row>
    <row r="6044" spans="11:11" ht="12" customHeight="1">
      <c r="K6044" s="15"/>
    </row>
    <row r="6045" spans="11:11" ht="12" customHeight="1">
      <c r="K6045" s="15"/>
    </row>
    <row r="6046" spans="11:11" ht="12" customHeight="1">
      <c r="K6046" s="15"/>
    </row>
    <row r="6047" spans="11:11" ht="12" customHeight="1">
      <c r="K6047" s="15"/>
    </row>
    <row r="6048" spans="11:11" ht="12" customHeight="1">
      <c r="K6048" s="15"/>
    </row>
    <row r="6049" spans="11:11" ht="12" customHeight="1">
      <c r="K6049" s="15"/>
    </row>
    <row r="6050" spans="11:11" ht="12" customHeight="1">
      <c r="K6050" s="15"/>
    </row>
    <row r="6051" spans="11:11" ht="12" customHeight="1">
      <c r="K6051" s="15"/>
    </row>
    <row r="6052" spans="11:11" ht="12" customHeight="1">
      <c r="K6052" s="15"/>
    </row>
    <row r="6053" spans="11:11" ht="12" customHeight="1">
      <c r="K6053" s="15"/>
    </row>
    <row r="6054" spans="11:11" ht="12" customHeight="1">
      <c r="K6054" s="15"/>
    </row>
    <row r="6055" spans="11:11" ht="12" customHeight="1">
      <c r="K6055" s="15"/>
    </row>
    <row r="6056" spans="11:11" ht="12" customHeight="1">
      <c r="K6056" s="15"/>
    </row>
    <row r="6057" spans="11:11" ht="12" customHeight="1">
      <c r="K6057" s="15"/>
    </row>
    <row r="6058" spans="11:11" ht="12" customHeight="1">
      <c r="K6058" s="15"/>
    </row>
    <row r="6059" spans="11:11" ht="12" customHeight="1">
      <c r="K6059" s="15"/>
    </row>
    <row r="6060" spans="11:11" ht="12" customHeight="1">
      <c r="K6060" s="15"/>
    </row>
    <row r="6061" spans="11:11" ht="12" customHeight="1">
      <c r="K6061" s="15"/>
    </row>
    <row r="6062" spans="11:11" ht="12" customHeight="1">
      <c r="K6062" s="15"/>
    </row>
    <row r="6063" spans="11:11" ht="12" customHeight="1">
      <c r="K6063" s="15"/>
    </row>
    <row r="6064" spans="11:11" ht="12" customHeight="1">
      <c r="K6064" s="15"/>
    </row>
    <row r="6065" spans="11:11" ht="12" customHeight="1">
      <c r="K6065" s="15"/>
    </row>
    <row r="6066" spans="11:11" ht="12" customHeight="1">
      <c r="K6066" s="15"/>
    </row>
    <row r="6067" spans="11:11" ht="12" customHeight="1">
      <c r="K6067" s="15"/>
    </row>
    <row r="6068" spans="11:11" ht="12" customHeight="1">
      <c r="K6068" s="15"/>
    </row>
    <row r="6069" spans="11:11" ht="12" customHeight="1">
      <c r="K6069" s="15"/>
    </row>
    <row r="6070" spans="11:11" ht="12" customHeight="1">
      <c r="K6070" s="15"/>
    </row>
    <row r="6071" spans="11:11" ht="12" customHeight="1">
      <c r="K6071" s="15"/>
    </row>
    <row r="6072" spans="11:11" ht="12" customHeight="1">
      <c r="K6072" s="15"/>
    </row>
    <row r="6073" spans="11:11" ht="12" customHeight="1">
      <c r="K6073" s="15"/>
    </row>
    <row r="6074" spans="11:11" ht="12" customHeight="1">
      <c r="K6074" s="15"/>
    </row>
    <row r="6075" spans="11:11" ht="12" customHeight="1">
      <c r="K6075" s="15"/>
    </row>
    <row r="6076" spans="11:11" ht="12" customHeight="1">
      <c r="K6076" s="15"/>
    </row>
    <row r="6077" spans="11:11" ht="12" customHeight="1">
      <c r="K6077" s="15"/>
    </row>
    <row r="6078" spans="11:11" ht="12" customHeight="1">
      <c r="K6078" s="15"/>
    </row>
    <row r="6079" spans="11:11" ht="12" customHeight="1">
      <c r="K6079" s="15"/>
    </row>
    <row r="6080" spans="11:11" ht="12" customHeight="1">
      <c r="K6080" s="15"/>
    </row>
    <row r="6081" spans="11:11" ht="12" customHeight="1">
      <c r="K6081" s="15"/>
    </row>
    <row r="6082" spans="11:11" ht="12" customHeight="1">
      <c r="K6082" s="15"/>
    </row>
    <row r="6083" spans="11:11" ht="12" customHeight="1">
      <c r="K6083" s="15"/>
    </row>
    <row r="6084" spans="11:11" ht="12" customHeight="1">
      <c r="K6084" s="15"/>
    </row>
    <row r="6085" spans="11:11" ht="12" customHeight="1">
      <c r="K6085" s="15"/>
    </row>
    <row r="6086" spans="11:11" ht="12" customHeight="1">
      <c r="K6086" s="15"/>
    </row>
    <row r="6087" spans="11:11" ht="12" customHeight="1">
      <c r="K6087" s="15"/>
    </row>
    <row r="6088" spans="11:11" ht="12" customHeight="1">
      <c r="K6088" s="15"/>
    </row>
    <row r="6089" spans="11:11" ht="12" customHeight="1">
      <c r="K6089" s="15"/>
    </row>
    <row r="6090" spans="11:11" ht="12" customHeight="1">
      <c r="K6090" s="15"/>
    </row>
    <row r="6091" spans="11:11" ht="12" customHeight="1">
      <c r="K6091" s="15"/>
    </row>
    <row r="6092" spans="11:11" ht="12" customHeight="1">
      <c r="K6092" s="15"/>
    </row>
    <row r="6093" spans="11:11" ht="12" customHeight="1">
      <c r="K6093" s="15"/>
    </row>
    <row r="6094" spans="11:11" ht="12" customHeight="1">
      <c r="K6094" s="15"/>
    </row>
    <row r="6095" spans="11:11" ht="12" customHeight="1">
      <c r="K6095" s="15"/>
    </row>
    <row r="6096" spans="11:11" ht="12" customHeight="1">
      <c r="K6096" s="15"/>
    </row>
    <row r="6097" spans="11:11" ht="12" customHeight="1">
      <c r="K6097" s="15"/>
    </row>
    <row r="6098" spans="11:11" ht="12" customHeight="1">
      <c r="K6098" s="15"/>
    </row>
    <row r="6099" spans="11:11" ht="12" customHeight="1">
      <c r="K6099" s="15"/>
    </row>
    <row r="6100" spans="11:11" ht="12" customHeight="1">
      <c r="K6100" s="15"/>
    </row>
    <row r="6101" spans="11:11" ht="12" customHeight="1">
      <c r="K6101" s="15"/>
    </row>
    <row r="6102" spans="11:11" ht="12" customHeight="1">
      <c r="K6102" s="15"/>
    </row>
    <row r="6103" spans="11:11" ht="12" customHeight="1">
      <c r="K6103" s="15"/>
    </row>
    <row r="6104" spans="11:11" ht="12" customHeight="1">
      <c r="K6104" s="15"/>
    </row>
    <row r="6105" spans="11:11" ht="12" customHeight="1">
      <c r="K6105" s="15"/>
    </row>
    <row r="6106" spans="11:11" ht="12" customHeight="1">
      <c r="K6106" s="15"/>
    </row>
    <row r="6107" spans="11:11" ht="12" customHeight="1">
      <c r="K6107" s="15"/>
    </row>
    <row r="6108" spans="11:11" ht="12" customHeight="1">
      <c r="K6108" s="15"/>
    </row>
    <row r="6109" spans="11:11" ht="12" customHeight="1">
      <c r="K6109" s="15"/>
    </row>
    <row r="6110" spans="11:11" ht="12" customHeight="1">
      <c r="K6110" s="15"/>
    </row>
    <row r="6111" spans="11:11" ht="12" customHeight="1">
      <c r="K6111" s="15"/>
    </row>
    <row r="6112" spans="11:11" ht="12" customHeight="1">
      <c r="K6112" s="15"/>
    </row>
    <row r="6113" spans="11:11" ht="12" customHeight="1">
      <c r="K6113" s="15"/>
    </row>
    <row r="6114" spans="11:11" ht="12" customHeight="1">
      <c r="K6114" s="15"/>
    </row>
    <row r="6115" spans="11:11" ht="12" customHeight="1">
      <c r="K6115" s="15"/>
    </row>
    <row r="6116" spans="11:11" ht="12" customHeight="1">
      <c r="K6116" s="15"/>
    </row>
    <row r="6117" spans="11:11" ht="12" customHeight="1">
      <c r="K6117" s="15"/>
    </row>
    <row r="6118" spans="11:11" ht="12" customHeight="1">
      <c r="K6118" s="15"/>
    </row>
    <row r="6119" spans="11:11" ht="12" customHeight="1">
      <c r="K6119" s="15"/>
    </row>
    <row r="6120" spans="11:11" ht="12" customHeight="1">
      <c r="K6120" s="15"/>
    </row>
    <row r="6121" spans="11:11" ht="12" customHeight="1">
      <c r="K6121" s="15"/>
    </row>
    <row r="6122" spans="11:11" ht="12" customHeight="1">
      <c r="K6122" s="15"/>
    </row>
    <row r="6123" spans="11:11" ht="12" customHeight="1">
      <c r="K6123" s="15"/>
    </row>
    <row r="6124" spans="11:11" ht="12" customHeight="1">
      <c r="K6124" s="15"/>
    </row>
    <row r="6125" spans="11:11" ht="12" customHeight="1">
      <c r="K6125" s="15"/>
    </row>
    <row r="6126" spans="11:11" ht="12" customHeight="1">
      <c r="K6126" s="15"/>
    </row>
    <row r="6127" spans="11:11" ht="12" customHeight="1">
      <c r="K6127" s="15"/>
    </row>
    <row r="6128" spans="11:11" ht="12" customHeight="1">
      <c r="K6128" s="15"/>
    </row>
    <row r="6129" spans="11:11" ht="12" customHeight="1">
      <c r="K6129" s="15"/>
    </row>
    <row r="6130" spans="11:11" ht="12" customHeight="1">
      <c r="K6130" s="15"/>
    </row>
    <row r="6131" spans="11:11" ht="12" customHeight="1">
      <c r="K6131" s="15"/>
    </row>
    <row r="6132" spans="11:11" ht="12" customHeight="1">
      <c r="K6132" s="15"/>
    </row>
    <row r="6133" spans="11:11" ht="12" customHeight="1">
      <c r="K6133" s="15"/>
    </row>
    <row r="6134" spans="11:11" ht="12" customHeight="1">
      <c r="K6134" s="15"/>
    </row>
    <row r="6135" spans="11:11" ht="12" customHeight="1">
      <c r="K6135" s="15"/>
    </row>
    <row r="6136" spans="11:11" ht="12" customHeight="1">
      <c r="K6136" s="15"/>
    </row>
    <row r="6137" spans="11:11" ht="12" customHeight="1">
      <c r="K6137" s="15"/>
    </row>
    <row r="6138" spans="11:11" ht="12" customHeight="1">
      <c r="K6138" s="15"/>
    </row>
    <row r="6139" spans="11:11" ht="12" customHeight="1">
      <c r="K6139" s="15"/>
    </row>
    <row r="6140" spans="11:11" ht="12" customHeight="1">
      <c r="K6140" s="15"/>
    </row>
    <row r="6141" spans="11:11" ht="12" customHeight="1">
      <c r="K6141" s="15"/>
    </row>
    <row r="6142" spans="11:11" ht="12" customHeight="1">
      <c r="K6142" s="15"/>
    </row>
    <row r="6143" spans="11:11" ht="12" customHeight="1">
      <c r="K6143" s="15"/>
    </row>
    <row r="6144" spans="11:11" ht="12" customHeight="1">
      <c r="K6144" s="15"/>
    </row>
    <row r="6145" spans="11:11" ht="12" customHeight="1">
      <c r="K6145" s="15"/>
    </row>
    <row r="6146" spans="11:11" ht="12" customHeight="1">
      <c r="K6146" s="15"/>
    </row>
    <row r="6147" spans="11:11" ht="12" customHeight="1">
      <c r="K6147" s="15"/>
    </row>
    <row r="6148" spans="11:11" ht="12" customHeight="1">
      <c r="K6148" s="15"/>
    </row>
    <row r="6149" spans="11:11" ht="12" customHeight="1">
      <c r="K6149" s="15"/>
    </row>
    <row r="6150" spans="11:11" ht="12" customHeight="1">
      <c r="K6150" s="15"/>
    </row>
    <row r="6151" spans="11:11" ht="12" customHeight="1">
      <c r="K6151" s="15"/>
    </row>
    <row r="6152" spans="11:11" ht="12" customHeight="1">
      <c r="K6152" s="15"/>
    </row>
    <row r="6153" spans="11:11" ht="12" customHeight="1">
      <c r="K6153" s="15"/>
    </row>
    <row r="6154" spans="11:11" ht="12" customHeight="1">
      <c r="K6154" s="15"/>
    </row>
    <row r="6155" spans="11:11" ht="12" customHeight="1">
      <c r="K6155" s="15"/>
    </row>
    <row r="6156" spans="11:11" ht="12" customHeight="1">
      <c r="K6156" s="15"/>
    </row>
    <row r="6157" spans="11:11" ht="12" customHeight="1">
      <c r="K6157" s="15"/>
    </row>
    <row r="6158" spans="11:11" ht="12" customHeight="1">
      <c r="K6158" s="15"/>
    </row>
    <row r="6159" spans="11:11" ht="12" customHeight="1">
      <c r="K6159" s="15"/>
    </row>
    <row r="6160" spans="11:11" ht="12" customHeight="1">
      <c r="K6160" s="15"/>
    </row>
    <row r="6161" spans="11:11" ht="12" customHeight="1">
      <c r="K6161" s="15"/>
    </row>
    <row r="6162" spans="11:11" ht="12" customHeight="1">
      <c r="K6162" s="15"/>
    </row>
    <row r="6163" spans="11:11" ht="12" customHeight="1">
      <c r="K6163" s="15"/>
    </row>
    <row r="6164" spans="11:11" ht="12" customHeight="1">
      <c r="K6164" s="15"/>
    </row>
    <row r="6165" spans="11:11" ht="12" customHeight="1">
      <c r="K6165" s="15"/>
    </row>
    <row r="6166" spans="11:11" ht="12" customHeight="1">
      <c r="K6166" s="15"/>
    </row>
    <row r="6167" spans="11:11" ht="12" customHeight="1">
      <c r="K6167" s="15"/>
    </row>
    <row r="6168" spans="11:11" ht="12" customHeight="1">
      <c r="K6168" s="15"/>
    </row>
    <row r="6169" spans="11:11" ht="12" customHeight="1">
      <c r="K6169" s="15"/>
    </row>
    <row r="6170" spans="11:11" ht="12" customHeight="1">
      <c r="K6170" s="15"/>
    </row>
    <row r="6171" spans="11:11" ht="12" customHeight="1">
      <c r="K6171" s="15"/>
    </row>
    <row r="6172" spans="11:11" ht="12" customHeight="1">
      <c r="K6172" s="15"/>
    </row>
    <row r="6173" spans="11:11" ht="12" customHeight="1">
      <c r="K6173" s="15"/>
    </row>
    <row r="6174" spans="11:11" ht="12" customHeight="1">
      <c r="K6174" s="15"/>
    </row>
    <row r="6175" spans="11:11" ht="12" customHeight="1">
      <c r="K6175" s="15"/>
    </row>
    <row r="6176" spans="11:11" ht="12" customHeight="1">
      <c r="K6176" s="15"/>
    </row>
    <row r="6177" spans="11:11" ht="12" customHeight="1">
      <c r="K6177" s="15"/>
    </row>
    <row r="6178" spans="11:11" ht="12" customHeight="1">
      <c r="K6178" s="15"/>
    </row>
    <row r="6179" spans="11:11" ht="12" customHeight="1">
      <c r="K6179" s="15"/>
    </row>
    <row r="6180" spans="11:11" ht="12" customHeight="1">
      <c r="K6180" s="15"/>
    </row>
    <row r="6181" spans="11:11" ht="12" customHeight="1">
      <c r="K6181" s="15"/>
    </row>
    <row r="6182" spans="11:11" ht="12" customHeight="1">
      <c r="K6182" s="15"/>
    </row>
    <row r="6183" spans="11:11" ht="12" customHeight="1">
      <c r="K6183" s="15"/>
    </row>
    <row r="6184" spans="11:11" ht="12" customHeight="1">
      <c r="K6184" s="15"/>
    </row>
    <row r="6185" spans="11:11" ht="12" customHeight="1">
      <c r="K6185" s="15"/>
    </row>
    <row r="6186" spans="11:11" ht="12" customHeight="1">
      <c r="K6186" s="15"/>
    </row>
    <row r="6187" spans="11:11" ht="12" customHeight="1">
      <c r="K6187" s="15"/>
    </row>
    <row r="6188" spans="11:11" ht="12" customHeight="1">
      <c r="K6188" s="15"/>
    </row>
    <row r="6189" spans="11:11" ht="12" customHeight="1">
      <c r="K6189" s="15"/>
    </row>
    <row r="6190" spans="11:11" ht="12" customHeight="1">
      <c r="K6190" s="15"/>
    </row>
    <row r="6191" spans="11:11" ht="12" customHeight="1">
      <c r="K6191" s="15"/>
    </row>
    <row r="6192" spans="11:11" ht="12" customHeight="1">
      <c r="K6192" s="15"/>
    </row>
    <row r="6193" spans="11:11" ht="12" customHeight="1">
      <c r="K6193" s="15"/>
    </row>
    <row r="6194" spans="11:11" ht="12" customHeight="1">
      <c r="K6194" s="15"/>
    </row>
    <row r="6195" spans="11:11" ht="12" customHeight="1">
      <c r="K6195" s="15"/>
    </row>
    <row r="6196" spans="11:11" ht="12" customHeight="1">
      <c r="K6196" s="15"/>
    </row>
    <row r="6197" spans="11:11" ht="12" customHeight="1">
      <c r="K6197" s="15"/>
    </row>
    <row r="6198" spans="11:11" ht="12" customHeight="1">
      <c r="K6198" s="15"/>
    </row>
    <row r="6199" spans="11:11" ht="12" customHeight="1">
      <c r="K6199" s="15"/>
    </row>
    <row r="6200" spans="11:11" ht="12" customHeight="1">
      <c r="K6200" s="15"/>
    </row>
    <row r="6201" spans="11:11" ht="12" customHeight="1">
      <c r="K6201" s="15"/>
    </row>
    <row r="6202" spans="11:11" ht="12" customHeight="1">
      <c r="K6202" s="15"/>
    </row>
    <row r="6203" spans="11:11" ht="12" customHeight="1">
      <c r="K6203" s="15"/>
    </row>
    <row r="6204" spans="11:11" ht="12" customHeight="1">
      <c r="K6204" s="15"/>
    </row>
    <row r="6205" spans="11:11" ht="12" customHeight="1">
      <c r="K6205" s="15"/>
    </row>
    <row r="6206" spans="11:11" ht="12" customHeight="1">
      <c r="K6206" s="15"/>
    </row>
    <row r="6207" spans="11:11" ht="12" customHeight="1">
      <c r="K6207" s="15"/>
    </row>
    <row r="6208" spans="11:11" ht="12" customHeight="1">
      <c r="K6208" s="15"/>
    </row>
    <row r="6209" spans="11:11" ht="12" customHeight="1">
      <c r="K6209" s="15"/>
    </row>
    <row r="6210" spans="11:11" ht="12" customHeight="1">
      <c r="K6210" s="15"/>
    </row>
    <row r="6211" spans="11:11" ht="12" customHeight="1">
      <c r="K6211" s="15"/>
    </row>
    <row r="6212" spans="11:11" ht="12" customHeight="1">
      <c r="K6212" s="15"/>
    </row>
    <row r="6213" spans="11:11" ht="12" customHeight="1">
      <c r="K6213" s="15"/>
    </row>
    <row r="6214" spans="11:11" ht="12" customHeight="1">
      <c r="K6214" s="15"/>
    </row>
    <row r="6215" spans="11:11" ht="12" customHeight="1">
      <c r="K6215" s="15"/>
    </row>
    <row r="6216" spans="11:11" ht="12" customHeight="1">
      <c r="K6216" s="15"/>
    </row>
    <row r="6217" spans="11:11" ht="12" customHeight="1">
      <c r="K6217" s="15"/>
    </row>
    <row r="6218" spans="11:11" ht="12" customHeight="1">
      <c r="K6218" s="15"/>
    </row>
    <row r="6219" spans="11:11" ht="12" customHeight="1">
      <c r="K6219" s="15"/>
    </row>
    <row r="6220" spans="11:11" ht="12" customHeight="1">
      <c r="K6220" s="15"/>
    </row>
    <row r="6221" spans="11:11" ht="12" customHeight="1">
      <c r="K6221" s="15"/>
    </row>
    <row r="6222" spans="11:11" ht="12" customHeight="1">
      <c r="K6222" s="15"/>
    </row>
    <row r="6223" spans="11:11" ht="12" customHeight="1">
      <c r="K6223" s="15"/>
    </row>
    <row r="6224" spans="11:11" ht="12" customHeight="1">
      <c r="K6224" s="15"/>
    </row>
    <row r="6225" spans="11:11" ht="12" customHeight="1">
      <c r="K6225" s="15"/>
    </row>
    <row r="6226" spans="11:11" ht="12" customHeight="1">
      <c r="K6226" s="15"/>
    </row>
    <row r="6227" spans="11:11" ht="12" customHeight="1">
      <c r="K6227" s="15"/>
    </row>
    <row r="6228" spans="11:11" ht="12" customHeight="1">
      <c r="K6228" s="15"/>
    </row>
    <row r="6229" spans="11:11" ht="12" customHeight="1">
      <c r="K6229" s="15"/>
    </row>
    <row r="6230" spans="11:11" ht="12" customHeight="1">
      <c r="K6230" s="15"/>
    </row>
    <row r="6231" spans="11:11" ht="12" customHeight="1">
      <c r="K6231" s="15"/>
    </row>
    <row r="6232" spans="11:11" ht="12" customHeight="1">
      <c r="K6232" s="15"/>
    </row>
    <row r="6233" spans="11:11" ht="12" customHeight="1">
      <c r="K6233" s="15"/>
    </row>
    <row r="6234" spans="11:11" ht="12" customHeight="1">
      <c r="K6234" s="15"/>
    </row>
    <row r="6235" spans="11:11" ht="12" customHeight="1">
      <c r="K6235" s="15"/>
    </row>
    <row r="6236" spans="11:11" ht="12" customHeight="1">
      <c r="K6236" s="15"/>
    </row>
    <row r="6237" spans="11:11" ht="12" customHeight="1">
      <c r="K6237" s="15"/>
    </row>
    <row r="6238" spans="11:11" ht="12" customHeight="1">
      <c r="K6238" s="15"/>
    </row>
    <row r="6239" spans="11:11" ht="12" customHeight="1">
      <c r="K6239" s="15"/>
    </row>
    <row r="6240" spans="11:11" ht="12" customHeight="1">
      <c r="K6240" s="15"/>
    </row>
    <row r="6241" spans="11:11" ht="12" customHeight="1">
      <c r="K6241" s="15"/>
    </row>
    <row r="6242" spans="11:11" ht="12" customHeight="1">
      <c r="K6242" s="15"/>
    </row>
    <row r="6243" spans="11:11" ht="12" customHeight="1">
      <c r="K6243" s="15"/>
    </row>
    <row r="6244" spans="11:11" ht="12" customHeight="1">
      <c r="K6244" s="15"/>
    </row>
    <row r="6245" spans="11:11" ht="12" customHeight="1">
      <c r="K6245" s="15"/>
    </row>
    <row r="6246" spans="11:11" ht="12" customHeight="1">
      <c r="K6246" s="15"/>
    </row>
    <row r="6247" spans="11:11" ht="12" customHeight="1">
      <c r="K6247" s="15"/>
    </row>
    <row r="6248" spans="11:11" ht="12" customHeight="1">
      <c r="K6248" s="15"/>
    </row>
    <row r="6249" spans="11:11" ht="12" customHeight="1">
      <c r="K6249" s="15"/>
    </row>
    <row r="6250" spans="11:11" ht="12" customHeight="1">
      <c r="K6250" s="15"/>
    </row>
    <row r="6251" spans="11:11" ht="12" customHeight="1">
      <c r="K6251" s="15"/>
    </row>
    <row r="6252" spans="11:11" ht="12" customHeight="1">
      <c r="K6252" s="15"/>
    </row>
    <row r="6253" spans="11:11" ht="12" customHeight="1">
      <c r="K6253" s="15"/>
    </row>
    <row r="6254" spans="11:11" ht="12" customHeight="1">
      <c r="K6254" s="15"/>
    </row>
    <row r="6255" spans="11:11" ht="12" customHeight="1">
      <c r="K6255" s="15"/>
    </row>
    <row r="6256" spans="11:11" ht="12" customHeight="1">
      <c r="K6256" s="15"/>
    </row>
    <row r="6257" spans="11:11" ht="12" customHeight="1">
      <c r="K6257" s="15"/>
    </row>
    <row r="6258" spans="11:11" ht="12" customHeight="1">
      <c r="K6258" s="15"/>
    </row>
    <row r="6259" spans="11:11" ht="12" customHeight="1">
      <c r="K6259" s="15"/>
    </row>
    <row r="6260" spans="11:11" ht="12" customHeight="1">
      <c r="K6260" s="15"/>
    </row>
    <row r="6261" spans="11:11" ht="12" customHeight="1">
      <c r="K6261" s="15"/>
    </row>
    <row r="6262" spans="11:11" ht="12" customHeight="1">
      <c r="K6262" s="15"/>
    </row>
    <row r="6263" spans="11:11" ht="12" customHeight="1">
      <c r="K6263" s="15"/>
    </row>
    <row r="6264" spans="11:11" ht="12" customHeight="1">
      <c r="K6264" s="15"/>
    </row>
    <row r="6265" spans="11:11" ht="12" customHeight="1">
      <c r="K6265" s="15"/>
    </row>
    <row r="6266" spans="11:11" ht="12" customHeight="1">
      <c r="K6266" s="15"/>
    </row>
    <row r="6267" spans="11:11" ht="12" customHeight="1">
      <c r="K6267" s="15"/>
    </row>
    <row r="6268" spans="11:11" ht="12" customHeight="1">
      <c r="K6268" s="15"/>
    </row>
    <row r="6269" spans="11:11" ht="12" customHeight="1">
      <c r="K6269" s="15"/>
    </row>
    <row r="6270" spans="11:11" ht="12" customHeight="1">
      <c r="K6270" s="15"/>
    </row>
    <row r="6271" spans="11:11" ht="12" customHeight="1">
      <c r="K6271" s="15"/>
    </row>
    <row r="6272" spans="11:11" ht="12" customHeight="1">
      <c r="K6272" s="15"/>
    </row>
    <row r="6273" spans="11:11" ht="12" customHeight="1">
      <c r="K6273" s="15"/>
    </row>
    <row r="6274" spans="11:11" ht="12" customHeight="1">
      <c r="K6274" s="15"/>
    </row>
    <row r="6275" spans="11:11" ht="12" customHeight="1">
      <c r="K6275" s="15"/>
    </row>
    <row r="6276" spans="11:11" ht="12" customHeight="1">
      <c r="K6276" s="15"/>
    </row>
    <row r="6277" spans="11:11" ht="12" customHeight="1">
      <c r="K6277" s="15"/>
    </row>
    <row r="6278" spans="11:11" ht="12" customHeight="1">
      <c r="K6278" s="15"/>
    </row>
    <row r="6279" spans="11:11" ht="12" customHeight="1">
      <c r="K6279" s="15"/>
    </row>
    <row r="6280" spans="11:11" ht="12" customHeight="1">
      <c r="K6280" s="15"/>
    </row>
    <row r="6281" spans="11:11" ht="12" customHeight="1">
      <c r="K6281" s="15"/>
    </row>
    <row r="6282" spans="11:11" ht="12" customHeight="1">
      <c r="K6282" s="15"/>
    </row>
    <row r="6283" spans="11:11" ht="12" customHeight="1">
      <c r="K6283" s="15"/>
    </row>
    <row r="6284" spans="11:11" ht="12" customHeight="1">
      <c r="K6284" s="15"/>
    </row>
    <row r="6285" spans="11:11" ht="12" customHeight="1">
      <c r="K6285" s="15"/>
    </row>
    <row r="6286" spans="11:11" ht="12" customHeight="1">
      <c r="K6286" s="15"/>
    </row>
    <row r="6287" spans="11:11" ht="12" customHeight="1">
      <c r="K6287" s="15"/>
    </row>
    <row r="6288" spans="11:11" ht="12" customHeight="1">
      <c r="K6288" s="15"/>
    </row>
    <row r="6289" spans="11:11" ht="12" customHeight="1">
      <c r="K6289" s="15"/>
    </row>
    <row r="6290" spans="11:11" ht="12" customHeight="1">
      <c r="K6290" s="15"/>
    </row>
    <row r="6291" spans="11:11" ht="12" customHeight="1">
      <c r="K6291" s="15"/>
    </row>
    <row r="6292" spans="11:11" ht="12" customHeight="1">
      <c r="K6292" s="15"/>
    </row>
    <row r="6293" spans="11:11" ht="12" customHeight="1">
      <c r="K6293" s="15"/>
    </row>
    <row r="6294" spans="11:11" ht="12" customHeight="1">
      <c r="K6294" s="15"/>
    </row>
    <row r="6295" spans="11:11" ht="12" customHeight="1">
      <c r="K6295" s="15"/>
    </row>
    <row r="6296" spans="11:11" ht="12" customHeight="1">
      <c r="K6296" s="15"/>
    </row>
    <row r="6297" spans="11:11" ht="12" customHeight="1">
      <c r="K6297" s="15"/>
    </row>
    <row r="6298" spans="11:11" ht="12" customHeight="1">
      <c r="K6298" s="15"/>
    </row>
    <row r="6299" spans="11:11" ht="12" customHeight="1">
      <c r="K6299" s="15"/>
    </row>
    <row r="6300" spans="11:11" ht="12" customHeight="1">
      <c r="K6300" s="15"/>
    </row>
    <row r="6301" spans="11:11" ht="12" customHeight="1">
      <c r="K6301" s="15"/>
    </row>
    <row r="6302" spans="11:11" ht="12" customHeight="1">
      <c r="K6302" s="15"/>
    </row>
    <row r="6303" spans="11:11" ht="12" customHeight="1">
      <c r="K6303" s="15"/>
    </row>
    <row r="6304" spans="11:11" ht="12" customHeight="1">
      <c r="K6304" s="15"/>
    </row>
    <row r="6305" spans="11:11" ht="12" customHeight="1">
      <c r="K6305" s="15"/>
    </row>
    <row r="6306" spans="11:11" ht="12" customHeight="1">
      <c r="K6306" s="15"/>
    </row>
    <row r="6307" spans="11:11" ht="12" customHeight="1">
      <c r="K6307" s="15"/>
    </row>
    <row r="6308" spans="11:11" ht="12" customHeight="1">
      <c r="K6308" s="15"/>
    </row>
    <row r="6309" spans="11:11" ht="12" customHeight="1">
      <c r="K6309" s="15"/>
    </row>
    <row r="6310" spans="11:11" ht="12" customHeight="1">
      <c r="K6310" s="15"/>
    </row>
    <row r="6311" spans="11:11" ht="12" customHeight="1">
      <c r="K6311" s="15"/>
    </row>
    <row r="6312" spans="11:11" ht="12" customHeight="1">
      <c r="K6312" s="15"/>
    </row>
    <row r="6313" spans="11:11" ht="12" customHeight="1">
      <c r="K6313" s="15"/>
    </row>
    <row r="6314" spans="11:11" ht="12" customHeight="1">
      <c r="K6314" s="15"/>
    </row>
    <row r="6315" spans="11:11" ht="12" customHeight="1">
      <c r="K6315" s="15"/>
    </row>
    <row r="6316" spans="11:11" ht="12" customHeight="1">
      <c r="K6316" s="15"/>
    </row>
    <row r="6317" spans="11:11" ht="12" customHeight="1">
      <c r="K6317" s="15"/>
    </row>
    <row r="6318" spans="11:11" ht="12" customHeight="1">
      <c r="K6318" s="15"/>
    </row>
    <row r="6319" spans="11:11" ht="12" customHeight="1">
      <c r="K6319" s="15"/>
    </row>
    <row r="6320" spans="11:11" ht="12" customHeight="1">
      <c r="K6320" s="15"/>
    </row>
    <row r="6321" spans="11:11" ht="12" customHeight="1">
      <c r="K6321" s="15"/>
    </row>
    <row r="6322" spans="11:11" ht="12" customHeight="1">
      <c r="K6322" s="15"/>
    </row>
    <row r="6323" spans="11:11" ht="12" customHeight="1">
      <c r="K6323" s="15"/>
    </row>
    <row r="6324" spans="11:11" ht="12" customHeight="1">
      <c r="K6324" s="15"/>
    </row>
    <row r="6325" spans="11:11" ht="12" customHeight="1">
      <c r="K6325" s="15"/>
    </row>
    <row r="6326" spans="11:11" ht="12" customHeight="1">
      <c r="K6326" s="15"/>
    </row>
    <row r="6327" spans="11:11" ht="12" customHeight="1">
      <c r="K6327" s="15"/>
    </row>
    <row r="6328" spans="11:11" ht="12" customHeight="1">
      <c r="K6328" s="15"/>
    </row>
    <row r="6329" spans="11:11" ht="12" customHeight="1">
      <c r="K6329" s="15"/>
    </row>
    <row r="6330" spans="11:11" ht="12" customHeight="1">
      <c r="K6330" s="15"/>
    </row>
    <row r="6331" spans="11:11" ht="12" customHeight="1">
      <c r="K6331" s="15"/>
    </row>
    <row r="6332" spans="11:11" ht="12" customHeight="1">
      <c r="K6332" s="15"/>
    </row>
    <row r="6333" spans="11:11" ht="12" customHeight="1">
      <c r="K6333" s="15"/>
    </row>
    <row r="6334" spans="11:11" ht="12" customHeight="1">
      <c r="K6334" s="15"/>
    </row>
    <row r="6335" spans="11:11" ht="12" customHeight="1">
      <c r="K6335" s="15"/>
    </row>
    <row r="6336" spans="11:11" ht="12" customHeight="1">
      <c r="K6336" s="15"/>
    </row>
    <row r="6337" spans="11:11" ht="12" customHeight="1">
      <c r="K6337" s="15"/>
    </row>
    <row r="6338" spans="11:11" ht="12" customHeight="1">
      <c r="K6338" s="15"/>
    </row>
    <row r="6339" spans="11:11" ht="12" customHeight="1">
      <c r="K6339" s="15"/>
    </row>
    <row r="6340" spans="11:11" ht="12" customHeight="1">
      <c r="K6340" s="15"/>
    </row>
    <row r="6341" spans="11:11" ht="12" customHeight="1">
      <c r="K6341" s="15"/>
    </row>
    <row r="6342" spans="11:11" ht="12" customHeight="1">
      <c r="K6342" s="15"/>
    </row>
    <row r="6343" spans="11:11" ht="12" customHeight="1">
      <c r="K6343" s="15"/>
    </row>
    <row r="6344" spans="11:11" ht="12" customHeight="1">
      <c r="K6344" s="15"/>
    </row>
    <row r="6345" spans="11:11" ht="12" customHeight="1">
      <c r="K6345" s="15"/>
    </row>
    <row r="6346" spans="11:11" ht="12" customHeight="1">
      <c r="K6346" s="15"/>
    </row>
    <row r="6347" spans="11:11" ht="12" customHeight="1">
      <c r="K6347" s="15"/>
    </row>
    <row r="6348" spans="11:11" ht="12" customHeight="1">
      <c r="K6348" s="15"/>
    </row>
    <row r="6349" spans="11:11" ht="12" customHeight="1">
      <c r="K6349" s="15"/>
    </row>
    <row r="6350" spans="11:11" ht="12" customHeight="1">
      <c r="K6350" s="15"/>
    </row>
    <row r="6351" spans="11:11" ht="12" customHeight="1">
      <c r="K6351" s="15"/>
    </row>
    <row r="6352" spans="11:11" ht="12" customHeight="1">
      <c r="K6352" s="15"/>
    </row>
    <row r="6353" spans="11:11" ht="12" customHeight="1">
      <c r="K6353" s="15"/>
    </row>
    <row r="6354" spans="11:11" ht="12" customHeight="1">
      <c r="K6354" s="15"/>
    </row>
    <row r="6355" spans="11:11" ht="12" customHeight="1">
      <c r="K6355" s="15"/>
    </row>
    <row r="6356" spans="11:11" ht="12" customHeight="1">
      <c r="K6356" s="15"/>
    </row>
    <row r="6357" spans="11:11" ht="12" customHeight="1">
      <c r="K6357" s="15"/>
    </row>
    <row r="6358" spans="11:11" ht="12" customHeight="1">
      <c r="K6358" s="15"/>
    </row>
    <row r="6359" spans="11:11" ht="12" customHeight="1">
      <c r="K6359" s="15"/>
    </row>
    <row r="6360" spans="11:11" ht="12" customHeight="1">
      <c r="K6360" s="15"/>
    </row>
    <row r="6361" spans="11:11" ht="12" customHeight="1">
      <c r="K6361" s="15"/>
    </row>
    <row r="6362" spans="11:11" ht="12" customHeight="1">
      <c r="K6362" s="15"/>
    </row>
    <row r="6363" spans="11:11" ht="12" customHeight="1">
      <c r="K6363" s="15"/>
    </row>
    <row r="6364" spans="11:11" ht="12" customHeight="1">
      <c r="K6364" s="15"/>
    </row>
    <row r="6365" spans="11:11" ht="12" customHeight="1">
      <c r="K6365" s="15"/>
    </row>
    <row r="6366" spans="11:11" ht="12" customHeight="1">
      <c r="K6366" s="15"/>
    </row>
    <row r="6367" spans="11:11" ht="12" customHeight="1">
      <c r="K6367" s="15"/>
    </row>
    <row r="6368" spans="11:11" ht="12" customHeight="1">
      <c r="K6368" s="15"/>
    </row>
    <row r="6369" spans="11:11" ht="12" customHeight="1">
      <c r="K6369" s="15"/>
    </row>
    <row r="6370" spans="11:11" ht="12" customHeight="1">
      <c r="K6370" s="15"/>
    </row>
    <row r="6371" spans="11:11" ht="12" customHeight="1">
      <c r="K6371" s="15"/>
    </row>
    <row r="6372" spans="11:11" ht="12" customHeight="1">
      <c r="K6372" s="15"/>
    </row>
    <row r="6373" spans="11:11" ht="12" customHeight="1">
      <c r="K6373" s="15"/>
    </row>
    <row r="6374" spans="11:11" ht="12" customHeight="1">
      <c r="K6374" s="15"/>
    </row>
    <row r="6375" spans="11:11" ht="12" customHeight="1">
      <c r="K6375" s="15"/>
    </row>
    <row r="6376" spans="11:11" ht="12" customHeight="1">
      <c r="K6376" s="15"/>
    </row>
    <row r="6377" spans="11:11" ht="12" customHeight="1">
      <c r="K6377" s="15"/>
    </row>
    <row r="6378" spans="11:11" ht="12" customHeight="1">
      <c r="K6378" s="15"/>
    </row>
    <row r="6379" spans="11:11" ht="12" customHeight="1">
      <c r="K6379" s="15"/>
    </row>
    <row r="6380" spans="11:11" ht="12" customHeight="1">
      <c r="K6380" s="15"/>
    </row>
    <row r="6381" spans="11:11" ht="12" customHeight="1">
      <c r="K6381" s="15"/>
    </row>
    <row r="6382" spans="11:11" ht="12" customHeight="1">
      <c r="K6382" s="15"/>
    </row>
    <row r="6383" spans="11:11" ht="12" customHeight="1">
      <c r="K6383" s="15"/>
    </row>
    <row r="6384" spans="11:11" ht="12" customHeight="1">
      <c r="K6384" s="15"/>
    </row>
    <row r="6385" spans="11:11" ht="12" customHeight="1">
      <c r="K6385" s="15"/>
    </row>
    <row r="6386" spans="11:11" ht="12" customHeight="1">
      <c r="K6386" s="15"/>
    </row>
    <row r="6387" spans="11:11" ht="12" customHeight="1">
      <c r="K6387" s="15"/>
    </row>
    <row r="6388" spans="11:11" ht="12" customHeight="1">
      <c r="K6388" s="15"/>
    </row>
    <row r="6389" spans="11:11" ht="12" customHeight="1">
      <c r="K6389" s="15"/>
    </row>
    <row r="6390" spans="11:11" ht="12" customHeight="1">
      <c r="K6390" s="15"/>
    </row>
    <row r="6391" spans="11:11" ht="12" customHeight="1">
      <c r="K6391" s="15"/>
    </row>
    <row r="6392" spans="11:11" ht="12" customHeight="1">
      <c r="K6392" s="15"/>
    </row>
    <row r="6393" spans="11:11" ht="12" customHeight="1">
      <c r="K6393" s="15"/>
    </row>
    <row r="6394" spans="11:11" ht="12" customHeight="1">
      <c r="K6394" s="15"/>
    </row>
    <row r="6395" spans="11:11" ht="12" customHeight="1">
      <c r="K6395" s="15"/>
    </row>
    <row r="6396" spans="11:11" ht="12" customHeight="1">
      <c r="K6396" s="15"/>
    </row>
    <row r="6397" spans="11:11" ht="12" customHeight="1">
      <c r="K6397" s="15"/>
    </row>
    <row r="6398" spans="11:11" ht="12" customHeight="1">
      <c r="K6398" s="15"/>
    </row>
    <row r="6399" spans="11:11" ht="12" customHeight="1">
      <c r="K6399" s="15"/>
    </row>
    <row r="6400" spans="11:11" ht="12" customHeight="1">
      <c r="K6400" s="15"/>
    </row>
    <row r="6401" spans="11:11" ht="12" customHeight="1">
      <c r="K6401" s="15"/>
    </row>
    <row r="6402" spans="11:11" ht="12" customHeight="1">
      <c r="K6402" s="15"/>
    </row>
    <row r="6403" spans="11:11" ht="12" customHeight="1">
      <c r="K6403" s="15"/>
    </row>
    <row r="6404" spans="11:11" ht="12" customHeight="1">
      <c r="K6404" s="15"/>
    </row>
    <row r="6405" spans="11:11" ht="12" customHeight="1">
      <c r="K6405" s="15"/>
    </row>
    <row r="6406" spans="11:11" ht="12" customHeight="1">
      <c r="K6406" s="15"/>
    </row>
    <row r="6407" spans="11:11" ht="12" customHeight="1">
      <c r="K6407" s="15"/>
    </row>
    <row r="6408" spans="11:11" ht="12" customHeight="1">
      <c r="K6408" s="15"/>
    </row>
    <row r="6409" spans="11:11" ht="12" customHeight="1">
      <c r="K6409" s="15"/>
    </row>
    <row r="6410" spans="11:11" ht="12" customHeight="1">
      <c r="K6410" s="15"/>
    </row>
    <row r="6411" spans="11:11" ht="12" customHeight="1">
      <c r="K6411" s="15"/>
    </row>
    <row r="6412" spans="11:11" ht="12" customHeight="1">
      <c r="K6412" s="15"/>
    </row>
    <row r="6413" spans="11:11" ht="12" customHeight="1">
      <c r="K6413" s="15"/>
    </row>
    <row r="6414" spans="11:11" ht="12" customHeight="1">
      <c r="K6414" s="15"/>
    </row>
    <row r="6415" spans="11:11" ht="12" customHeight="1">
      <c r="K6415" s="15"/>
    </row>
    <row r="6416" spans="11:11" ht="12" customHeight="1">
      <c r="K6416" s="15"/>
    </row>
    <row r="6417" spans="11:11" ht="12" customHeight="1">
      <c r="K6417" s="15"/>
    </row>
    <row r="6418" spans="11:11" ht="12" customHeight="1">
      <c r="K6418" s="15"/>
    </row>
    <row r="6419" spans="11:11" ht="12" customHeight="1">
      <c r="K6419" s="15"/>
    </row>
    <row r="6420" spans="11:11" ht="12" customHeight="1">
      <c r="K6420" s="15"/>
    </row>
    <row r="6421" spans="11:11" ht="12" customHeight="1">
      <c r="K6421" s="15"/>
    </row>
    <row r="6422" spans="11:11" ht="12" customHeight="1">
      <c r="K6422" s="15"/>
    </row>
    <row r="6423" spans="11:11" ht="12" customHeight="1">
      <c r="K6423" s="15"/>
    </row>
    <row r="6424" spans="11:11" ht="12" customHeight="1">
      <c r="K6424" s="15"/>
    </row>
    <row r="6425" spans="11:11" ht="12" customHeight="1">
      <c r="K6425" s="15"/>
    </row>
    <row r="6426" spans="11:11" ht="12" customHeight="1">
      <c r="K6426" s="15"/>
    </row>
    <row r="6427" spans="11:11" ht="12" customHeight="1">
      <c r="K6427" s="15"/>
    </row>
    <row r="6428" spans="11:11" ht="12" customHeight="1">
      <c r="K6428" s="15"/>
    </row>
    <row r="6429" spans="11:11" ht="12" customHeight="1">
      <c r="K6429" s="15"/>
    </row>
    <row r="6430" spans="11:11" ht="12" customHeight="1">
      <c r="K6430" s="15"/>
    </row>
    <row r="6431" spans="11:11" ht="12" customHeight="1">
      <c r="K6431" s="15"/>
    </row>
    <row r="6432" spans="11:11" ht="12" customHeight="1">
      <c r="K6432" s="15"/>
    </row>
    <row r="6433" spans="11:11" ht="12" customHeight="1">
      <c r="K6433" s="15"/>
    </row>
    <row r="6434" spans="11:11" ht="12" customHeight="1">
      <c r="K6434" s="15"/>
    </row>
    <row r="6435" spans="11:11" ht="12" customHeight="1">
      <c r="K6435" s="15"/>
    </row>
    <row r="6436" spans="11:11" ht="12" customHeight="1">
      <c r="K6436" s="15"/>
    </row>
    <row r="6437" spans="11:11" ht="12" customHeight="1">
      <c r="K6437" s="15"/>
    </row>
    <row r="6438" spans="11:11" ht="12" customHeight="1">
      <c r="K6438" s="15"/>
    </row>
    <row r="6439" spans="11:11" ht="12" customHeight="1">
      <c r="K6439" s="15"/>
    </row>
    <row r="6440" spans="11:11" ht="12" customHeight="1">
      <c r="K6440" s="15"/>
    </row>
    <row r="6441" spans="11:11" ht="12" customHeight="1">
      <c r="K6441" s="15"/>
    </row>
    <row r="6442" spans="11:11" ht="12" customHeight="1">
      <c r="K6442" s="15"/>
    </row>
    <row r="6443" spans="11:11" ht="12" customHeight="1">
      <c r="K6443" s="15"/>
    </row>
    <row r="6444" spans="11:11" ht="12" customHeight="1">
      <c r="K6444" s="15"/>
    </row>
    <row r="6445" spans="11:11" ht="12" customHeight="1">
      <c r="K6445" s="15"/>
    </row>
    <row r="6446" spans="11:11" ht="12" customHeight="1">
      <c r="K6446" s="15"/>
    </row>
    <row r="6447" spans="11:11" ht="12" customHeight="1">
      <c r="K6447" s="15"/>
    </row>
    <row r="6448" spans="11:11" ht="12" customHeight="1">
      <c r="K6448" s="15"/>
    </row>
    <row r="6449" spans="11:11" ht="12" customHeight="1">
      <c r="K6449" s="15"/>
    </row>
    <row r="6450" spans="11:11" ht="12" customHeight="1">
      <c r="K6450" s="15"/>
    </row>
    <row r="6451" spans="11:11" ht="12" customHeight="1">
      <c r="K6451" s="15"/>
    </row>
    <row r="6452" spans="11:11" ht="12" customHeight="1">
      <c r="K6452" s="15"/>
    </row>
    <row r="6453" spans="11:11" ht="12" customHeight="1">
      <c r="K6453" s="15"/>
    </row>
    <row r="6454" spans="11:11" ht="12" customHeight="1">
      <c r="K6454" s="15"/>
    </row>
    <row r="6455" spans="11:11" ht="12" customHeight="1">
      <c r="K6455" s="15"/>
    </row>
    <row r="6456" spans="11:11" ht="12" customHeight="1">
      <c r="K6456" s="15"/>
    </row>
    <row r="6457" spans="11:11" ht="12" customHeight="1">
      <c r="K6457" s="15"/>
    </row>
    <row r="6458" spans="11:11" ht="12" customHeight="1">
      <c r="K6458" s="15"/>
    </row>
    <row r="6459" spans="11:11" ht="12" customHeight="1">
      <c r="K6459" s="15"/>
    </row>
    <row r="6460" spans="11:11" ht="12" customHeight="1">
      <c r="K6460" s="15"/>
    </row>
    <row r="6461" spans="11:11" ht="12" customHeight="1">
      <c r="K6461" s="15"/>
    </row>
    <row r="6462" spans="11:11" ht="12" customHeight="1">
      <c r="K6462" s="15"/>
    </row>
    <row r="6463" spans="11:11" ht="12" customHeight="1">
      <c r="K6463" s="15"/>
    </row>
    <row r="6464" spans="11:11" ht="12" customHeight="1">
      <c r="K6464" s="15"/>
    </row>
    <row r="6465" spans="11:11" ht="12" customHeight="1">
      <c r="K6465" s="15"/>
    </row>
    <row r="6466" spans="11:11" ht="12" customHeight="1">
      <c r="K6466" s="15"/>
    </row>
    <row r="6467" spans="11:11" ht="12" customHeight="1">
      <c r="K6467" s="15"/>
    </row>
    <row r="6468" spans="11:11" ht="12" customHeight="1">
      <c r="K6468" s="15"/>
    </row>
    <row r="6469" spans="11:11" ht="12" customHeight="1">
      <c r="K6469" s="15"/>
    </row>
    <row r="6470" spans="11:11" ht="12" customHeight="1">
      <c r="K6470" s="15"/>
    </row>
    <row r="6471" spans="11:11" ht="12" customHeight="1">
      <c r="K6471" s="15"/>
    </row>
    <row r="6472" spans="11:11" ht="12" customHeight="1">
      <c r="K6472" s="15"/>
    </row>
    <row r="6473" spans="11:11" ht="12" customHeight="1">
      <c r="K6473" s="15"/>
    </row>
    <row r="6474" spans="11:11" ht="12" customHeight="1">
      <c r="K6474" s="15"/>
    </row>
    <row r="6475" spans="11:11" ht="12" customHeight="1">
      <c r="K6475" s="15"/>
    </row>
    <row r="6476" spans="11:11" ht="12" customHeight="1">
      <c r="K6476" s="15"/>
    </row>
    <row r="6477" spans="11:11" ht="12" customHeight="1">
      <c r="K6477" s="15"/>
    </row>
    <row r="6478" spans="11:11" ht="12" customHeight="1">
      <c r="K6478" s="15"/>
    </row>
    <row r="6479" spans="11:11" ht="12" customHeight="1">
      <c r="K6479" s="15"/>
    </row>
    <row r="6480" spans="11:11" ht="12" customHeight="1">
      <c r="K6480" s="15"/>
    </row>
    <row r="6481" spans="11:11" ht="12" customHeight="1">
      <c r="K6481" s="15"/>
    </row>
    <row r="6482" spans="11:11" ht="12" customHeight="1">
      <c r="K6482" s="15"/>
    </row>
    <row r="6483" spans="11:11" ht="12" customHeight="1">
      <c r="K6483" s="15"/>
    </row>
    <row r="6484" spans="11:11" ht="12" customHeight="1">
      <c r="K6484" s="15"/>
    </row>
    <row r="6485" spans="11:11" ht="12" customHeight="1">
      <c r="K6485" s="15"/>
    </row>
    <row r="6486" spans="11:11" ht="12" customHeight="1">
      <c r="K6486" s="15"/>
    </row>
    <row r="6487" spans="11:11" ht="12" customHeight="1">
      <c r="K6487" s="15"/>
    </row>
    <row r="6488" spans="11:11" ht="12" customHeight="1">
      <c r="K6488" s="15"/>
    </row>
    <row r="6489" spans="11:11" ht="12" customHeight="1">
      <c r="K6489" s="15"/>
    </row>
    <row r="6490" spans="11:11" ht="12" customHeight="1">
      <c r="K6490" s="15"/>
    </row>
    <row r="6491" spans="11:11" ht="12" customHeight="1">
      <c r="K6491" s="15"/>
    </row>
    <row r="6492" spans="11:11" ht="12" customHeight="1">
      <c r="K6492" s="15"/>
    </row>
    <row r="6493" spans="11:11" ht="12" customHeight="1">
      <c r="K6493" s="15"/>
    </row>
    <row r="6494" spans="11:11" ht="12" customHeight="1">
      <c r="K6494" s="15"/>
    </row>
    <row r="6495" spans="11:11" ht="12" customHeight="1">
      <c r="K6495" s="15"/>
    </row>
    <row r="6496" spans="11:11" ht="12" customHeight="1">
      <c r="K6496" s="15"/>
    </row>
    <row r="6497" spans="11:11" ht="12" customHeight="1">
      <c r="K6497" s="15"/>
    </row>
    <row r="6498" spans="11:11" ht="12" customHeight="1">
      <c r="K6498" s="15"/>
    </row>
    <row r="6499" spans="11:11" ht="12" customHeight="1">
      <c r="K6499" s="15"/>
    </row>
    <row r="6500" spans="11:11" ht="12" customHeight="1">
      <c r="K6500" s="15"/>
    </row>
    <row r="6501" spans="11:11" ht="12" customHeight="1">
      <c r="K6501" s="15"/>
    </row>
    <row r="6502" spans="11:11" ht="12" customHeight="1">
      <c r="K6502" s="15"/>
    </row>
    <row r="6503" spans="11:11" ht="12" customHeight="1">
      <c r="K6503" s="15"/>
    </row>
    <row r="6504" spans="11:11" ht="12" customHeight="1">
      <c r="K6504" s="15"/>
    </row>
    <row r="6505" spans="11:11" ht="12" customHeight="1">
      <c r="K6505" s="15"/>
    </row>
    <row r="6506" spans="11:11" ht="12" customHeight="1">
      <c r="K6506" s="15"/>
    </row>
    <row r="6507" spans="11:11" ht="12" customHeight="1">
      <c r="K6507" s="15"/>
    </row>
    <row r="6508" spans="11:11" ht="12" customHeight="1">
      <c r="K6508" s="15"/>
    </row>
    <row r="6509" spans="11:11" ht="12" customHeight="1">
      <c r="K6509" s="15"/>
    </row>
    <row r="6510" spans="11:11" ht="12" customHeight="1">
      <c r="K6510" s="15"/>
    </row>
    <row r="6511" spans="11:11" ht="12" customHeight="1">
      <c r="K6511" s="15"/>
    </row>
    <row r="6512" spans="11:11" ht="12" customHeight="1">
      <c r="K6512" s="15"/>
    </row>
    <row r="6513" spans="11:11" ht="12" customHeight="1">
      <c r="K6513" s="15"/>
    </row>
    <row r="6514" spans="11:11" ht="12" customHeight="1">
      <c r="K6514" s="15"/>
    </row>
    <row r="6515" spans="11:11" ht="12" customHeight="1">
      <c r="K6515" s="15"/>
    </row>
    <row r="6516" spans="11:11" ht="12" customHeight="1">
      <c r="K6516" s="15"/>
    </row>
    <row r="6517" spans="11:11" ht="12" customHeight="1">
      <c r="K6517" s="15"/>
    </row>
    <row r="6518" spans="11:11" ht="12" customHeight="1">
      <c r="K6518" s="15"/>
    </row>
    <row r="6519" spans="11:11" ht="12" customHeight="1">
      <c r="K6519" s="15"/>
    </row>
    <row r="6520" spans="11:11" ht="12" customHeight="1">
      <c r="K6520" s="15"/>
    </row>
    <row r="6521" spans="11:11" ht="12" customHeight="1">
      <c r="K6521" s="15"/>
    </row>
    <row r="6522" spans="11:11" ht="12" customHeight="1">
      <c r="K6522" s="15"/>
    </row>
    <row r="6523" spans="11:11" ht="12" customHeight="1">
      <c r="K6523" s="15"/>
    </row>
    <row r="6524" spans="11:11" ht="12" customHeight="1">
      <c r="K6524" s="15"/>
    </row>
    <row r="6525" spans="11:11" ht="12" customHeight="1">
      <c r="K6525" s="15"/>
    </row>
    <row r="6526" spans="11:11" ht="12" customHeight="1">
      <c r="K6526" s="15"/>
    </row>
    <row r="6527" spans="11:11" ht="12" customHeight="1">
      <c r="K6527" s="15"/>
    </row>
    <row r="6528" spans="11:11" ht="12" customHeight="1">
      <c r="K6528" s="15"/>
    </row>
    <row r="6529" spans="11:11" ht="12" customHeight="1">
      <c r="K6529" s="15"/>
    </row>
    <row r="6530" spans="11:11" ht="12" customHeight="1">
      <c r="K6530" s="15"/>
    </row>
    <row r="6531" spans="11:11" ht="12" customHeight="1">
      <c r="K6531" s="15"/>
    </row>
    <row r="6532" spans="11:11" ht="12" customHeight="1">
      <c r="K6532" s="15"/>
    </row>
    <row r="6533" spans="11:11" ht="12" customHeight="1">
      <c r="K6533" s="15"/>
    </row>
    <row r="6534" spans="11:11" ht="12" customHeight="1">
      <c r="K6534" s="15"/>
    </row>
    <row r="6535" spans="11:11" ht="12" customHeight="1">
      <c r="K6535" s="15"/>
    </row>
    <row r="6536" spans="11:11" ht="12" customHeight="1">
      <c r="K6536" s="15"/>
    </row>
    <row r="6537" spans="11:11" ht="12" customHeight="1">
      <c r="K6537" s="15"/>
    </row>
    <row r="6538" spans="11:11" ht="12" customHeight="1">
      <c r="K6538" s="15"/>
    </row>
    <row r="6539" spans="11:11" ht="12" customHeight="1">
      <c r="K6539" s="15"/>
    </row>
    <row r="6540" spans="11:11" ht="12" customHeight="1">
      <c r="K6540" s="15"/>
    </row>
    <row r="6541" spans="11:11" ht="12" customHeight="1">
      <c r="K6541" s="15"/>
    </row>
    <row r="6542" spans="11:11" ht="12" customHeight="1">
      <c r="K6542" s="15"/>
    </row>
    <row r="6543" spans="11:11" ht="12" customHeight="1">
      <c r="K6543" s="15"/>
    </row>
    <row r="6544" spans="11:11" ht="12" customHeight="1">
      <c r="K6544" s="15"/>
    </row>
    <row r="6545" spans="11:11" ht="12" customHeight="1">
      <c r="K6545" s="15"/>
    </row>
    <row r="6546" spans="11:11" ht="12" customHeight="1">
      <c r="K6546" s="15"/>
    </row>
    <row r="6547" spans="11:11" ht="12" customHeight="1">
      <c r="K6547" s="15"/>
    </row>
    <row r="6548" spans="11:11" ht="12" customHeight="1">
      <c r="K6548" s="15"/>
    </row>
    <row r="6549" spans="11:11" ht="12" customHeight="1">
      <c r="K6549" s="15"/>
    </row>
    <row r="6550" spans="11:11" ht="12" customHeight="1">
      <c r="K6550" s="15"/>
    </row>
    <row r="6551" spans="11:11" ht="12" customHeight="1">
      <c r="K6551" s="15"/>
    </row>
    <row r="6552" spans="11:11" ht="12" customHeight="1">
      <c r="K6552" s="15"/>
    </row>
    <row r="6553" spans="11:11" ht="12" customHeight="1">
      <c r="K6553" s="15"/>
    </row>
    <row r="6554" spans="11:11" ht="12" customHeight="1">
      <c r="K6554" s="15"/>
    </row>
    <row r="6555" spans="11:11" ht="12" customHeight="1">
      <c r="K6555" s="15"/>
    </row>
    <row r="6556" spans="11:11" ht="12" customHeight="1">
      <c r="K6556" s="15"/>
    </row>
    <row r="6557" spans="11:11" ht="12" customHeight="1">
      <c r="K6557" s="15"/>
    </row>
    <row r="6558" spans="11:11" ht="12" customHeight="1">
      <c r="K6558" s="15"/>
    </row>
    <row r="6559" spans="11:11" ht="12" customHeight="1">
      <c r="K6559" s="15"/>
    </row>
    <row r="6560" spans="11:11" ht="12" customHeight="1">
      <c r="K6560" s="15"/>
    </row>
    <row r="6561" spans="11:11" ht="12" customHeight="1">
      <c r="K6561" s="15"/>
    </row>
    <row r="6562" spans="11:11" ht="12" customHeight="1">
      <c r="K6562" s="15"/>
    </row>
    <row r="6563" spans="11:11" ht="12" customHeight="1">
      <c r="K6563" s="15"/>
    </row>
    <row r="6564" spans="11:11" ht="12" customHeight="1">
      <c r="K6564" s="15"/>
    </row>
    <row r="6565" spans="11:11" ht="12" customHeight="1">
      <c r="K6565" s="15"/>
    </row>
    <row r="6566" spans="11:11" ht="12" customHeight="1">
      <c r="K6566" s="15"/>
    </row>
    <row r="6567" spans="11:11" ht="12" customHeight="1">
      <c r="K6567" s="15"/>
    </row>
    <row r="6568" spans="11:11" ht="12" customHeight="1">
      <c r="K6568" s="15"/>
    </row>
    <row r="6569" spans="11:11" ht="12" customHeight="1">
      <c r="K6569" s="15"/>
    </row>
    <row r="6570" spans="11:11" ht="12" customHeight="1">
      <c r="K6570" s="15"/>
    </row>
    <row r="6571" spans="11:11" ht="12" customHeight="1">
      <c r="K6571" s="15"/>
    </row>
    <row r="6572" spans="11:11" ht="12" customHeight="1">
      <c r="K6572" s="15"/>
    </row>
    <row r="6573" spans="11:11" ht="12" customHeight="1">
      <c r="K6573" s="15"/>
    </row>
    <row r="6574" spans="11:11" ht="12" customHeight="1">
      <c r="K6574" s="15"/>
    </row>
    <row r="6575" spans="11:11" ht="12" customHeight="1">
      <c r="K6575" s="15"/>
    </row>
    <row r="6576" spans="11:11" ht="12" customHeight="1">
      <c r="K6576" s="15"/>
    </row>
    <row r="6577" spans="11:11" ht="12" customHeight="1">
      <c r="K6577" s="15"/>
    </row>
    <row r="6578" spans="11:11" ht="12" customHeight="1">
      <c r="K6578" s="15"/>
    </row>
    <row r="6579" spans="11:11" ht="12" customHeight="1">
      <c r="K6579" s="15"/>
    </row>
    <row r="6580" spans="11:11" ht="12" customHeight="1">
      <c r="K6580" s="15"/>
    </row>
    <row r="6581" spans="11:11" ht="12" customHeight="1">
      <c r="K6581" s="15"/>
    </row>
    <row r="6582" spans="11:11" ht="12" customHeight="1">
      <c r="K6582" s="15"/>
    </row>
    <row r="6583" spans="11:11" ht="12" customHeight="1">
      <c r="K6583" s="15"/>
    </row>
    <row r="6584" spans="11:11" ht="12" customHeight="1">
      <c r="K6584" s="15"/>
    </row>
    <row r="6585" spans="11:11" ht="12" customHeight="1">
      <c r="K6585" s="15"/>
    </row>
    <row r="6586" spans="11:11" ht="12" customHeight="1">
      <c r="K6586" s="15"/>
    </row>
    <row r="6587" spans="11:11" ht="12" customHeight="1">
      <c r="K6587" s="15"/>
    </row>
    <row r="6588" spans="11:11" ht="12" customHeight="1">
      <c r="K6588" s="15"/>
    </row>
    <row r="6589" spans="11:11" ht="12" customHeight="1">
      <c r="K6589" s="15"/>
    </row>
    <row r="6590" spans="11:11" ht="12" customHeight="1">
      <c r="K6590" s="15"/>
    </row>
    <row r="6591" spans="11:11" ht="12" customHeight="1">
      <c r="K6591" s="15"/>
    </row>
    <row r="6592" spans="11:11" ht="12" customHeight="1">
      <c r="K6592" s="15"/>
    </row>
    <row r="6593" spans="11:11" ht="12" customHeight="1">
      <c r="K6593" s="15"/>
    </row>
    <row r="6594" spans="11:11" ht="12" customHeight="1">
      <c r="K6594" s="15"/>
    </row>
    <row r="6595" spans="11:11" ht="12" customHeight="1">
      <c r="K6595" s="15"/>
    </row>
    <row r="6596" spans="11:11" ht="12" customHeight="1">
      <c r="K6596" s="15"/>
    </row>
    <row r="6597" spans="11:11" ht="12" customHeight="1">
      <c r="K6597" s="15"/>
    </row>
    <row r="6598" spans="11:11" ht="12" customHeight="1">
      <c r="K6598" s="15"/>
    </row>
    <row r="6599" spans="11:11" ht="12" customHeight="1">
      <c r="K6599" s="15"/>
    </row>
    <row r="6600" spans="11:11" ht="12" customHeight="1">
      <c r="K6600" s="15"/>
    </row>
    <row r="6601" spans="11:11" ht="12" customHeight="1">
      <c r="K6601" s="15"/>
    </row>
    <row r="6602" spans="11:11" ht="12" customHeight="1">
      <c r="K6602" s="15"/>
    </row>
    <row r="6603" spans="11:11" ht="12" customHeight="1">
      <c r="K6603" s="15"/>
    </row>
    <row r="6604" spans="11:11" ht="12" customHeight="1">
      <c r="K6604" s="15"/>
    </row>
    <row r="6605" spans="11:11" ht="12" customHeight="1">
      <c r="K6605" s="15"/>
    </row>
    <row r="6606" spans="11:11" ht="12" customHeight="1">
      <c r="K6606" s="15"/>
    </row>
    <row r="6607" spans="11:11" ht="12" customHeight="1">
      <c r="K6607" s="15"/>
    </row>
    <row r="6608" spans="11:11" ht="12" customHeight="1">
      <c r="K6608" s="15"/>
    </row>
    <row r="6609" spans="11:11" ht="12" customHeight="1">
      <c r="K6609" s="15"/>
    </row>
    <row r="6610" spans="11:11" ht="12" customHeight="1">
      <c r="K6610" s="15"/>
    </row>
    <row r="6611" spans="11:11" ht="12" customHeight="1">
      <c r="K6611" s="15"/>
    </row>
    <row r="6612" spans="11:11" ht="12" customHeight="1">
      <c r="K6612" s="15"/>
    </row>
    <row r="6613" spans="11:11" ht="12" customHeight="1">
      <c r="K6613" s="15"/>
    </row>
    <row r="6614" spans="11:11" ht="12" customHeight="1">
      <c r="K6614" s="15"/>
    </row>
    <row r="6615" spans="11:11" ht="12" customHeight="1">
      <c r="K6615" s="15"/>
    </row>
    <row r="6616" spans="11:11" ht="12" customHeight="1">
      <c r="K6616" s="15"/>
    </row>
    <row r="6617" spans="11:11" ht="12" customHeight="1">
      <c r="K6617" s="15"/>
    </row>
    <row r="6618" spans="11:11" ht="12" customHeight="1">
      <c r="K6618" s="15"/>
    </row>
    <row r="6619" spans="11:11" ht="12" customHeight="1">
      <c r="K6619" s="15"/>
    </row>
    <row r="6620" spans="11:11" ht="12" customHeight="1">
      <c r="K6620" s="15"/>
    </row>
    <row r="6621" spans="11:11" ht="12" customHeight="1">
      <c r="K6621" s="15"/>
    </row>
    <row r="6622" spans="11:11" ht="12" customHeight="1">
      <c r="K6622" s="15"/>
    </row>
    <row r="6623" spans="11:11" ht="12" customHeight="1">
      <c r="K6623" s="15"/>
    </row>
    <row r="6624" spans="11:11" ht="12" customHeight="1">
      <c r="K6624" s="15"/>
    </row>
    <row r="6625" spans="11:11" ht="12" customHeight="1">
      <c r="K6625" s="15"/>
    </row>
    <row r="6626" spans="11:11" ht="12" customHeight="1">
      <c r="K6626" s="15"/>
    </row>
    <row r="6627" spans="11:11" ht="12" customHeight="1">
      <c r="K6627" s="15"/>
    </row>
    <row r="6628" spans="11:11" ht="12" customHeight="1">
      <c r="K6628" s="15"/>
    </row>
    <row r="6629" spans="11:11" ht="12" customHeight="1">
      <c r="K6629" s="15"/>
    </row>
    <row r="6630" spans="11:11" ht="12" customHeight="1">
      <c r="K6630" s="15"/>
    </row>
    <row r="6631" spans="11:11" ht="12" customHeight="1">
      <c r="K6631" s="15"/>
    </row>
    <row r="6632" spans="11:11" ht="12" customHeight="1">
      <c r="K6632" s="15"/>
    </row>
    <row r="6633" spans="11:11" ht="12" customHeight="1">
      <c r="K6633" s="15"/>
    </row>
    <row r="6634" spans="11:11" ht="12" customHeight="1">
      <c r="K6634" s="15"/>
    </row>
    <row r="6635" spans="11:11" ht="12" customHeight="1">
      <c r="K6635" s="15"/>
    </row>
    <row r="6636" spans="11:11" ht="12" customHeight="1">
      <c r="K6636" s="15"/>
    </row>
    <row r="6637" spans="11:11" ht="12" customHeight="1">
      <c r="K6637" s="15"/>
    </row>
    <row r="6638" spans="11:11" ht="12" customHeight="1">
      <c r="K6638" s="15"/>
    </row>
    <row r="6639" spans="11:11" ht="12" customHeight="1">
      <c r="K6639" s="15"/>
    </row>
    <row r="6640" spans="11:11" ht="12" customHeight="1">
      <c r="K6640" s="15"/>
    </row>
    <row r="6641" spans="11:11" ht="12" customHeight="1">
      <c r="K6641" s="15"/>
    </row>
    <row r="6642" spans="11:11" ht="12" customHeight="1">
      <c r="K6642" s="15"/>
    </row>
    <row r="6643" spans="11:11" ht="12" customHeight="1">
      <c r="K6643" s="15"/>
    </row>
    <row r="6644" spans="11:11" ht="12" customHeight="1">
      <c r="K6644" s="15"/>
    </row>
    <row r="6645" spans="11:11" ht="12" customHeight="1">
      <c r="K6645" s="15"/>
    </row>
    <row r="6646" spans="11:11" ht="12" customHeight="1">
      <c r="K6646" s="15"/>
    </row>
    <row r="6647" spans="11:11" ht="12" customHeight="1">
      <c r="K6647" s="15"/>
    </row>
    <row r="6648" spans="11:11" ht="12" customHeight="1">
      <c r="K6648" s="15"/>
    </row>
    <row r="6649" spans="11:11" ht="12" customHeight="1">
      <c r="K6649" s="15"/>
    </row>
    <row r="6650" spans="11:11" ht="12" customHeight="1">
      <c r="K6650" s="15"/>
    </row>
    <row r="6651" spans="11:11" ht="12" customHeight="1">
      <c r="K6651" s="15"/>
    </row>
    <row r="6652" spans="11:11" ht="12" customHeight="1">
      <c r="K6652" s="15"/>
    </row>
    <row r="6653" spans="11:11" ht="12" customHeight="1">
      <c r="K6653" s="15"/>
    </row>
    <row r="6654" spans="11:11" ht="12" customHeight="1">
      <c r="K6654" s="15"/>
    </row>
    <row r="6655" spans="11:11" ht="12" customHeight="1">
      <c r="K6655" s="15"/>
    </row>
    <row r="6656" spans="11:11" ht="12" customHeight="1">
      <c r="K6656" s="15"/>
    </row>
    <row r="6657" spans="11:11" ht="12" customHeight="1">
      <c r="K6657" s="15"/>
    </row>
    <row r="6658" spans="11:11" ht="12" customHeight="1">
      <c r="K6658" s="15"/>
    </row>
    <row r="6659" spans="11:11" ht="12" customHeight="1">
      <c r="K6659" s="15"/>
    </row>
    <row r="6660" spans="11:11" ht="12" customHeight="1">
      <c r="K6660" s="15"/>
    </row>
    <row r="6661" spans="11:11" ht="12" customHeight="1">
      <c r="K6661" s="15"/>
    </row>
    <row r="6662" spans="11:11" ht="12" customHeight="1">
      <c r="K6662" s="15"/>
    </row>
    <row r="6663" spans="11:11" ht="12" customHeight="1">
      <c r="K6663" s="15"/>
    </row>
    <row r="6664" spans="11:11" ht="12" customHeight="1">
      <c r="K6664" s="15"/>
    </row>
    <row r="6665" spans="11:11" ht="12" customHeight="1">
      <c r="K6665" s="15"/>
    </row>
    <row r="6666" spans="11:11" ht="12" customHeight="1">
      <c r="K6666" s="15"/>
    </row>
    <row r="6667" spans="11:11" ht="12" customHeight="1">
      <c r="K6667" s="15"/>
    </row>
    <row r="6668" spans="11:11" ht="12" customHeight="1">
      <c r="K6668" s="15"/>
    </row>
    <row r="6669" spans="11:11" ht="12" customHeight="1">
      <c r="K6669" s="15"/>
    </row>
    <row r="6670" spans="11:11" ht="12" customHeight="1">
      <c r="K6670" s="15"/>
    </row>
    <row r="6671" spans="11:11" ht="12" customHeight="1">
      <c r="K6671" s="15"/>
    </row>
    <row r="6672" spans="11:11" ht="12" customHeight="1">
      <c r="K6672" s="15"/>
    </row>
    <row r="6673" spans="11:11" ht="12" customHeight="1">
      <c r="K6673" s="15"/>
    </row>
    <row r="6674" spans="11:11" ht="12" customHeight="1">
      <c r="K6674" s="15"/>
    </row>
    <row r="6675" spans="11:11" ht="12" customHeight="1">
      <c r="K6675" s="15"/>
    </row>
    <row r="6676" spans="11:11" ht="12" customHeight="1">
      <c r="K6676" s="15"/>
    </row>
    <row r="6677" spans="11:11" ht="12" customHeight="1">
      <c r="K6677" s="15"/>
    </row>
    <row r="6678" spans="11:11" ht="12" customHeight="1">
      <c r="K6678" s="15"/>
    </row>
    <row r="6679" spans="11:11" ht="12" customHeight="1">
      <c r="K6679" s="15"/>
    </row>
    <row r="6680" spans="11:11" ht="12" customHeight="1">
      <c r="K6680" s="15"/>
    </row>
    <row r="6681" spans="11:11" ht="12" customHeight="1">
      <c r="K6681" s="15"/>
    </row>
    <row r="6682" spans="11:11" ht="12" customHeight="1">
      <c r="K6682" s="15"/>
    </row>
    <row r="6683" spans="11:11" ht="12" customHeight="1">
      <c r="K6683" s="15"/>
    </row>
    <row r="6684" spans="11:11" ht="12" customHeight="1">
      <c r="K6684" s="15"/>
    </row>
    <row r="6685" spans="11:11" ht="12" customHeight="1">
      <c r="K6685" s="15"/>
    </row>
    <row r="6686" spans="11:11" ht="12" customHeight="1">
      <c r="K6686" s="15"/>
    </row>
    <row r="6687" spans="11:11" ht="12" customHeight="1">
      <c r="K6687" s="15"/>
    </row>
    <row r="6688" spans="11:11" ht="12" customHeight="1">
      <c r="K6688" s="15"/>
    </row>
    <row r="6689" spans="11:11" ht="12" customHeight="1">
      <c r="K6689" s="15"/>
    </row>
    <row r="6690" spans="11:11" ht="12" customHeight="1">
      <c r="K6690" s="15"/>
    </row>
    <row r="6691" spans="11:11" ht="12" customHeight="1">
      <c r="K6691" s="15"/>
    </row>
    <row r="6692" spans="11:11" ht="12" customHeight="1">
      <c r="K6692" s="15"/>
    </row>
    <row r="6693" spans="11:11" ht="12" customHeight="1">
      <c r="K6693" s="15"/>
    </row>
    <row r="6694" spans="11:11" ht="12" customHeight="1">
      <c r="K6694" s="15"/>
    </row>
    <row r="6695" spans="11:11" ht="12" customHeight="1">
      <c r="K6695" s="15"/>
    </row>
    <row r="6696" spans="11:11" ht="12" customHeight="1">
      <c r="K6696" s="15"/>
    </row>
    <row r="6697" spans="11:11" ht="12" customHeight="1">
      <c r="K6697" s="15"/>
    </row>
    <row r="6698" spans="11:11" ht="12" customHeight="1">
      <c r="K6698" s="15"/>
    </row>
    <row r="6699" spans="11:11" ht="12" customHeight="1">
      <c r="K6699" s="15"/>
    </row>
    <row r="6700" spans="11:11" ht="12" customHeight="1">
      <c r="K6700" s="15"/>
    </row>
    <row r="6701" spans="11:11" ht="12" customHeight="1">
      <c r="K6701" s="15"/>
    </row>
    <row r="6702" spans="11:11" ht="12" customHeight="1">
      <c r="K6702" s="15"/>
    </row>
    <row r="6703" spans="11:11" ht="12" customHeight="1">
      <c r="K6703" s="15"/>
    </row>
    <row r="6704" spans="11:11" ht="12" customHeight="1">
      <c r="K6704" s="15"/>
    </row>
    <row r="6705" spans="11:11" ht="12" customHeight="1">
      <c r="K6705" s="15"/>
    </row>
    <row r="6706" spans="11:11" ht="12" customHeight="1">
      <c r="K6706" s="15"/>
    </row>
    <row r="6707" spans="11:11" ht="12" customHeight="1">
      <c r="K6707" s="15"/>
    </row>
    <row r="6708" spans="11:11" ht="12" customHeight="1">
      <c r="K6708" s="15"/>
    </row>
    <row r="6709" spans="11:11" ht="12" customHeight="1">
      <c r="K6709" s="15"/>
    </row>
    <row r="6710" spans="11:11" ht="12" customHeight="1">
      <c r="K6710" s="15"/>
    </row>
    <row r="6711" spans="11:11" ht="12" customHeight="1">
      <c r="K6711" s="15"/>
    </row>
    <row r="6712" spans="11:11" ht="12" customHeight="1">
      <c r="K6712" s="15"/>
    </row>
    <row r="6713" spans="11:11" ht="12" customHeight="1">
      <c r="K6713" s="15"/>
    </row>
    <row r="6714" spans="11:11" ht="12" customHeight="1">
      <c r="K6714" s="15"/>
    </row>
    <row r="6715" spans="11:11" ht="12" customHeight="1">
      <c r="K6715" s="15"/>
    </row>
    <row r="6716" spans="11:11" ht="12" customHeight="1">
      <c r="K6716" s="15"/>
    </row>
    <row r="6717" spans="11:11" ht="12" customHeight="1">
      <c r="K6717" s="15"/>
    </row>
    <row r="6718" spans="11:11" ht="12" customHeight="1">
      <c r="K6718" s="15"/>
    </row>
    <row r="6719" spans="11:11" ht="12" customHeight="1">
      <c r="K6719" s="15"/>
    </row>
    <row r="6720" spans="11:11" ht="12" customHeight="1">
      <c r="K6720" s="15"/>
    </row>
    <row r="6721" spans="11:11" ht="12" customHeight="1">
      <c r="K6721" s="15"/>
    </row>
    <row r="6722" spans="11:11" ht="12" customHeight="1">
      <c r="K6722" s="15"/>
    </row>
    <row r="6723" spans="11:11" ht="12" customHeight="1">
      <c r="K6723" s="15"/>
    </row>
    <row r="6724" spans="11:11" ht="12" customHeight="1">
      <c r="K6724" s="15"/>
    </row>
    <row r="6725" spans="11:11" ht="12" customHeight="1">
      <c r="K6725" s="15"/>
    </row>
    <row r="6726" spans="11:11" ht="12" customHeight="1">
      <c r="K6726" s="15"/>
    </row>
    <row r="6727" spans="11:11" ht="12" customHeight="1">
      <c r="K6727" s="15"/>
    </row>
    <row r="6728" spans="11:11" ht="12" customHeight="1">
      <c r="K6728" s="15"/>
    </row>
    <row r="6729" spans="11:11" ht="12" customHeight="1">
      <c r="K6729" s="15"/>
    </row>
    <row r="6730" spans="11:11" ht="12" customHeight="1">
      <c r="K6730" s="15"/>
    </row>
    <row r="6731" spans="11:11" ht="12" customHeight="1">
      <c r="K6731" s="15"/>
    </row>
    <row r="6732" spans="11:11" ht="12" customHeight="1">
      <c r="K6732" s="15"/>
    </row>
    <row r="6733" spans="11:11" ht="12" customHeight="1">
      <c r="K6733" s="15"/>
    </row>
    <row r="6734" spans="11:11" ht="12" customHeight="1">
      <c r="K6734" s="15"/>
    </row>
    <row r="6735" spans="11:11" ht="12" customHeight="1">
      <c r="K6735" s="15"/>
    </row>
    <row r="6736" spans="11:11" ht="12" customHeight="1">
      <c r="K6736" s="15"/>
    </row>
    <row r="6737" spans="11:11" ht="12" customHeight="1">
      <c r="K6737" s="15"/>
    </row>
    <row r="6738" spans="11:11" ht="12" customHeight="1">
      <c r="K6738" s="15"/>
    </row>
    <row r="6739" spans="11:11" ht="12" customHeight="1">
      <c r="K6739" s="15"/>
    </row>
    <row r="6740" spans="11:11" ht="12" customHeight="1">
      <c r="K6740" s="15"/>
    </row>
    <row r="6741" spans="11:11" ht="12" customHeight="1">
      <c r="K6741" s="15"/>
    </row>
    <row r="6742" spans="11:11" ht="12" customHeight="1">
      <c r="K6742" s="15"/>
    </row>
    <row r="6743" spans="11:11" ht="12" customHeight="1">
      <c r="K6743" s="15"/>
    </row>
    <row r="6744" spans="11:11" ht="12" customHeight="1">
      <c r="K6744" s="15"/>
    </row>
    <row r="6745" spans="11:11" ht="12" customHeight="1">
      <c r="K6745" s="15"/>
    </row>
    <row r="6746" spans="11:11" ht="12" customHeight="1">
      <c r="K6746" s="15"/>
    </row>
    <row r="6747" spans="11:11" ht="12" customHeight="1">
      <c r="K6747" s="15"/>
    </row>
    <row r="6748" spans="11:11" ht="12" customHeight="1">
      <c r="K6748" s="15"/>
    </row>
    <row r="6749" spans="11:11" ht="12" customHeight="1">
      <c r="K6749" s="15"/>
    </row>
    <row r="6750" spans="11:11" ht="12" customHeight="1">
      <c r="K6750" s="15"/>
    </row>
    <row r="6751" spans="11:11" ht="12" customHeight="1">
      <c r="K6751" s="15"/>
    </row>
    <row r="6752" spans="11:11" ht="12" customHeight="1">
      <c r="K6752" s="15"/>
    </row>
    <row r="6753" spans="11:11" ht="12" customHeight="1">
      <c r="K6753" s="15"/>
    </row>
    <row r="6754" spans="11:11" ht="12" customHeight="1">
      <c r="K6754" s="15"/>
    </row>
    <row r="6755" spans="11:11" ht="12" customHeight="1">
      <c r="K6755" s="15"/>
    </row>
    <row r="6756" spans="11:11" ht="12" customHeight="1">
      <c r="K6756" s="15"/>
    </row>
    <row r="6757" spans="11:11" ht="12" customHeight="1">
      <c r="K6757" s="15"/>
    </row>
    <row r="6758" spans="11:11" ht="12" customHeight="1">
      <c r="K6758" s="15"/>
    </row>
    <row r="6759" spans="11:11" ht="12" customHeight="1">
      <c r="K6759" s="15"/>
    </row>
    <row r="6760" spans="11:11" ht="12" customHeight="1">
      <c r="K6760" s="15"/>
    </row>
    <row r="6761" spans="11:11" ht="12" customHeight="1">
      <c r="K6761" s="15"/>
    </row>
    <row r="6762" spans="11:11" ht="12" customHeight="1">
      <c r="K6762" s="15"/>
    </row>
    <row r="6763" spans="11:11" ht="12" customHeight="1">
      <c r="K6763" s="15"/>
    </row>
    <row r="6764" spans="11:11" ht="12" customHeight="1">
      <c r="K6764" s="15"/>
    </row>
    <row r="6765" spans="11:11" ht="12" customHeight="1">
      <c r="K6765" s="15"/>
    </row>
    <row r="6766" spans="11:11" ht="12" customHeight="1">
      <c r="K6766" s="15"/>
    </row>
    <row r="6767" spans="11:11" ht="12" customHeight="1">
      <c r="K6767" s="15"/>
    </row>
    <row r="6768" spans="11:11" ht="12" customHeight="1">
      <c r="K6768" s="15"/>
    </row>
    <row r="6769" spans="11:11" ht="12" customHeight="1">
      <c r="K6769" s="15"/>
    </row>
    <row r="6770" spans="11:11" ht="12" customHeight="1">
      <c r="K6770" s="15"/>
    </row>
    <row r="6771" spans="11:11" ht="12" customHeight="1">
      <c r="K6771" s="15"/>
    </row>
    <row r="6772" spans="11:11" ht="12" customHeight="1">
      <c r="K6772" s="15"/>
    </row>
    <row r="6773" spans="11:11" ht="12" customHeight="1">
      <c r="K6773" s="15"/>
    </row>
    <row r="6774" spans="11:11" ht="12" customHeight="1">
      <c r="K6774" s="15"/>
    </row>
    <row r="6775" spans="11:11" ht="12" customHeight="1">
      <c r="K6775" s="15"/>
    </row>
    <row r="6776" spans="11:11" ht="12" customHeight="1">
      <c r="K6776" s="15"/>
    </row>
    <row r="6777" spans="11:11" ht="12" customHeight="1">
      <c r="K6777" s="15"/>
    </row>
    <row r="6778" spans="11:11" ht="12" customHeight="1">
      <c r="K6778" s="15"/>
    </row>
    <row r="6779" spans="11:11" ht="12" customHeight="1">
      <c r="K6779" s="15"/>
    </row>
    <row r="6780" spans="11:11" ht="12" customHeight="1">
      <c r="K6780" s="15"/>
    </row>
    <row r="6781" spans="11:11" ht="12" customHeight="1">
      <c r="K6781" s="15"/>
    </row>
    <row r="6782" spans="11:11" ht="12" customHeight="1">
      <c r="K6782" s="15"/>
    </row>
    <row r="6783" spans="11:11" ht="12" customHeight="1">
      <c r="K6783" s="15"/>
    </row>
    <row r="6784" spans="11:11" ht="12" customHeight="1">
      <c r="K6784" s="15"/>
    </row>
    <row r="6785" spans="11:11" ht="12" customHeight="1">
      <c r="K6785" s="15"/>
    </row>
    <row r="6786" spans="11:11" ht="12" customHeight="1">
      <c r="K6786" s="15"/>
    </row>
    <row r="6787" spans="11:11" ht="12" customHeight="1">
      <c r="K6787" s="15"/>
    </row>
    <row r="6788" spans="11:11" ht="12" customHeight="1">
      <c r="K6788" s="15"/>
    </row>
    <row r="6789" spans="11:11" ht="12" customHeight="1">
      <c r="K6789" s="15"/>
    </row>
    <row r="6790" spans="11:11" ht="12" customHeight="1">
      <c r="K6790" s="15"/>
    </row>
    <row r="6791" spans="11:11" ht="12" customHeight="1">
      <c r="K6791" s="15"/>
    </row>
    <row r="6792" spans="11:11" ht="12" customHeight="1">
      <c r="K6792" s="15"/>
    </row>
    <row r="6793" spans="11:11" ht="12" customHeight="1">
      <c r="K6793" s="15"/>
    </row>
    <row r="6794" spans="11:11" ht="12" customHeight="1">
      <c r="K6794" s="15"/>
    </row>
    <row r="6795" spans="11:11" ht="12" customHeight="1">
      <c r="K6795" s="15"/>
    </row>
    <row r="6796" spans="11:11" ht="12" customHeight="1">
      <c r="K6796" s="15"/>
    </row>
    <row r="6797" spans="11:11" ht="12" customHeight="1">
      <c r="K6797" s="15"/>
    </row>
    <row r="6798" spans="11:11" ht="12" customHeight="1">
      <c r="K6798" s="15"/>
    </row>
    <row r="6799" spans="11:11" ht="12" customHeight="1">
      <c r="K6799" s="15"/>
    </row>
    <row r="6800" spans="11:11" ht="12" customHeight="1">
      <c r="K6800" s="15"/>
    </row>
    <row r="6801" spans="11:11" ht="12" customHeight="1">
      <c r="K6801" s="15"/>
    </row>
    <row r="6802" spans="11:11" ht="12" customHeight="1">
      <c r="K6802" s="15"/>
    </row>
    <row r="6803" spans="11:11" ht="12" customHeight="1">
      <c r="K6803" s="15"/>
    </row>
    <row r="6804" spans="11:11" ht="12" customHeight="1">
      <c r="K6804" s="15"/>
    </row>
    <row r="6805" spans="11:11" ht="12" customHeight="1">
      <c r="K6805" s="15"/>
    </row>
    <row r="6806" spans="11:11" ht="12" customHeight="1">
      <c r="K6806" s="15"/>
    </row>
    <row r="6807" spans="11:11" ht="12" customHeight="1">
      <c r="K6807" s="15"/>
    </row>
    <row r="6808" spans="11:11" ht="12" customHeight="1">
      <c r="K6808" s="15"/>
    </row>
    <row r="6809" spans="11:11" ht="12" customHeight="1">
      <c r="K6809" s="15"/>
    </row>
    <row r="6810" spans="11:11" ht="12" customHeight="1">
      <c r="K6810" s="15"/>
    </row>
    <row r="6811" spans="11:11" ht="12" customHeight="1">
      <c r="K6811" s="15"/>
    </row>
    <row r="6812" spans="11:11" ht="12" customHeight="1">
      <c r="K6812" s="15"/>
    </row>
    <row r="6813" spans="11:11" ht="12" customHeight="1">
      <c r="K6813" s="15"/>
    </row>
    <row r="6814" spans="11:11" ht="12" customHeight="1">
      <c r="K6814" s="15"/>
    </row>
    <row r="6815" spans="11:11" ht="12" customHeight="1">
      <c r="K6815" s="15"/>
    </row>
    <row r="6816" spans="11:11" ht="12" customHeight="1">
      <c r="K6816" s="15"/>
    </row>
    <row r="6817" spans="11:11" ht="12" customHeight="1">
      <c r="K6817" s="15"/>
    </row>
    <row r="6818" spans="11:11" ht="12" customHeight="1">
      <c r="K6818" s="15"/>
    </row>
    <row r="6819" spans="11:11" ht="12" customHeight="1">
      <c r="K6819" s="15"/>
    </row>
    <row r="6820" spans="11:11" ht="12" customHeight="1">
      <c r="K6820" s="15"/>
    </row>
    <row r="6821" spans="11:11" ht="12" customHeight="1">
      <c r="K6821" s="15"/>
    </row>
    <row r="6822" spans="11:11" ht="12" customHeight="1">
      <c r="K6822" s="15"/>
    </row>
    <row r="6823" spans="11:11" ht="12" customHeight="1">
      <c r="K6823" s="15"/>
    </row>
    <row r="6824" spans="11:11" ht="12" customHeight="1">
      <c r="K6824" s="15"/>
    </row>
    <row r="6825" spans="11:11" ht="12" customHeight="1">
      <c r="K6825" s="15"/>
    </row>
    <row r="6826" spans="11:11" ht="12" customHeight="1">
      <c r="K6826" s="15"/>
    </row>
    <row r="6827" spans="11:11" ht="12" customHeight="1">
      <c r="K6827" s="15"/>
    </row>
    <row r="6828" spans="11:11" ht="12" customHeight="1">
      <c r="K6828" s="15"/>
    </row>
    <row r="6829" spans="11:11" ht="12" customHeight="1">
      <c r="K6829" s="15"/>
    </row>
    <row r="6830" spans="11:11" ht="12" customHeight="1">
      <c r="K6830" s="15"/>
    </row>
    <row r="6831" spans="11:11" ht="12" customHeight="1">
      <c r="K6831" s="15"/>
    </row>
    <row r="6832" spans="11:11" ht="12" customHeight="1">
      <c r="K6832" s="15"/>
    </row>
    <row r="6833" spans="11:11" ht="12" customHeight="1">
      <c r="K6833" s="15"/>
    </row>
    <row r="6834" spans="11:11" ht="12" customHeight="1">
      <c r="K6834" s="15"/>
    </row>
    <row r="6835" spans="11:11" ht="12" customHeight="1">
      <c r="K6835" s="15"/>
    </row>
    <row r="6836" spans="11:11" ht="12" customHeight="1">
      <c r="K6836" s="15"/>
    </row>
    <row r="6837" spans="11:11" ht="12" customHeight="1">
      <c r="K6837" s="15"/>
    </row>
    <row r="6838" spans="11:11" ht="12" customHeight="1">
      <c r="K6838" s="15"/>
    </row>
    <row r="6839" spans="11:11" ht="12" customHeight="1">
      <c r="K6839" s="15"/>
    </row>
    <row r="6840" spans="11:11" ht="12" customHeight="1">
      <c r="K6840" s="15"/>
    </row>
    <row r="6841" spans="11:11" ht="12" customHeight="1">
      <c r="K6841" s="15"/>
    </row>
    <row r="6842" spans="11:11" ht="12" customHeight="1">
      <c r="K6842" s="15"/>
    </row>
    <row r="6843" spans="11:11" ht="12" customHeight="1">
      <c r="K6843" s="15"/>
    </row>
    <row r="6844" spans="11:11" ht="12" customHeight="1">
      <c r="K6844" s="15"/>
    </row>
    <row r="6845" spans="11:11" ht="12" customHeight="1">
      <c r="K6845" s="15"/>
    </row>
    <row r="6846" spans="11:11" ht="12" customHeight="1">
      <c r="K6846" s="15"/>
    </row>
    <row r="6847" spans="11:11" ht="12" customHeight="1">
      <c r="K6847" s="15"/>
    </row>
    <row r="6848" spans="11:11" ht="12" customHeight="1">
      <c r="K6848" s="15"/>
    </row>
    <row r="6849" spans="11:11" ht="12" customHeight="1">
      <c r="K6849" s="15"/>
    </row>
    <row r="6850" spans="11:11" ht="12" customHeight="1">
      <c r="K6850" s="15"/>
    </row>
    <row r="6851" spans="11:11" ht="12" customHeight="1">
      <c r="K6851" s="15"/>
    </row>
    <row r="6852" spans="11:11" ht="12" customHeight="1">
      <c r="K6852" s="15"/>
    </row>
    <row r="6853" spans="11:11" ht="12" customHeight="1">
      <c r="K6853" s="15"/>
    </row>
    <row r="6854" spans="11:11" ht="12" customHeight="1">
      <c r="K6854" s="15"/>
    </row>
    <row r="6855" spans="11:11" ht="12" customHeight="1">
      <c r="K6855" s="15"/>
    </row>
    <row r="6856" spans="11:11" ht="12" customHeight="1">
      <c r="K6856" s="15"/>
    </row>
    <row r="6857" spans="11:11" ht="12" customHeight="1">
      <c r="K6857" s="15"/>
    </row>
    <row r="6858" spans="11:11" ht="12" customHeight="1">
      <c r="K6858" s="15"/>
    </row>
    <row r="6859" spans="11:11" ht="12" customHeight="1">
      <c r="K6859" s="15"/>
    </row>
    <row r="6860" spans="11:11" ht="12" customHeight="1">
      <c r="K6860" s="15"/>
    </row>
    <row r="6861" spans="11:11" ht="12" customHeight="1">
      <c r="K6861" s="15"/>
    </row>
    <row r="6862" spans="11:11" ht="12" customHeight="1">
      <c r="K6862" s="15"/>
    </row>
    <row r="6863" spans="11:11" ht="12" customHeight="1">
      <c r="K6863" s="15"/>
    </row>
    <row r="6864" spans="11:11" ht="12" customHeight="1">
      <c r="K6864" s="15"/>
    </row>
    <row r="6865" spans="11:11" ht="12" customHeight="1">
      <c r="K6865" s="15"/>
    </row>
    <row r="6866" spans="11:11" ht="12" customHeight="1">
      <c r="K6866" s="15"/>
    </row>
    <row r="6867" spans="11:11" ht="12" customHeight="1">
      <c r="K6867" s="15"/>
    </row>
    <row r="6868" spans="11:11" ht="12" customHeight="1">
      <c r="K6868" s="15"/>
    </row>
    <row r="6869" spans="11:11" ht="12" customHeight="1">
      <c r="K6869" s="15"/>
    </row>
    <row r="6870" spans="11:11" ht="12" customHeight="1">
      <c r="K6870" s="15"/>
    </row>
    <row r="6871" spans="11:11" ht="12" customHeight="1">
      <c r="K6871" s="15"/>
    </row>
    <row r="6872" spans="11:11" ht="12" customHeight="1">
      <c r="K6872" s="15"/>
    </row>
    <row r="6873" spans="11:11" ht="12" customHeight="1">
      <c r="K6873" s="15"/>
    </row>
    <row r="6874" spans="11:11" ht="12" customHeight="1">
      <c r="K6874" s="15"/>
    </row>
    <row r="6875" spans="11:11" ht="12" customHeight="1">
      <c r="K6875" s="15"/>
    </row>
    <row r="6876" spans="11:11" ht="12" customHeight="1">
      <c r="K6876" s="15"/>
    </row>
    <row r="6877" spans="11:11" ht="12" customHeight="1">
      <c r="K6877" s="15"/>
    </row>
    <row r="6878" spans="11:11" ht="12" customHeight="1">
      <c r="K6878" s="15"/>
    </row>
    <row r="6879" spans="11:11" ht="12" customHeight="1">
      <c r="K6879" s="15"/>
    </row>
    <row r="6880" spans="11:11" ht="12" customHeight="1">
      <c r="K6880" s="15"/>
    </row>
    <row r="6881" spans="11:11" ht="12" customHeight="1">
      <c r="K6881" s="15"/>
    </row>
    <row r="6882" spans="11:11" ht="12" customHeight="1">
      <c r="K6882" s="15"/>
    </row>
    <row r="6883" spans="11:11" ht="12" customHeight="1">
      <c r="K6883" s="15"/>
    </row>
    <row r="6884" spans="11:11" ht="12" customHeight="1">
      <c r="K6884" s="15"/>
    </row>
    <row r="6885" spans="11:11" ht="12" customHeight="1">
      <c r="K6885" s="15"/>
    </row>
    <row r="6886" spans="11:11" ht="12" customHeight="1">
      <c r="K6886" s="15"/>
    </row>
    <row r="6887" spans="11:11" ht="12" customHeight="1">
      <c r="K6887" s="15"/>
    </row>
    <row r="6888" spans="11:11" ht="12" customHeight="1">
      <c r="K6888" s="15"/>
    </row>
    <row r="6889" spans="11:11" ht="12" customHeight="1">
      <c r="K6889" s="15"/>
    </row>
    <row r="6890" spans="11:11" ht="12" customHeight="1">
      <c r="K6890" s="15"/>
    </row>
    <row r="6891" spans="11:11" ht="12" customHeight="1">
      <c r="K6891" s="15"/>
    </row>
    <row r="6892" spans="11:11" ht="12" customHeight="1">
      <c r="K6892" s="15"/>
    </row>
    <row r="6893" spans="11:11" ht="12" customHeight="1">
      <c r="K6893" s="15"/>
    </row>
    <row r="6894" spans="11:11" ht="12" customHeight="1">
      <c r="K6894" s="15"/>
    </row>
    <row r="6895" spans="11:11" ht="12" customHeight="1">
      <c r="K6895" s="15"/>
    </row>
    <row r="6896" spans="11:11" ht="12" customHeight="1">
      <c r="K6896" s="15"/>
    </row>
    <row r="6897" spans="11:11" ht="12" customHeight="1">
      <c r="K6897" s="15"/>
    </row>
    <row r="6898" spans="11:11" ht="12" customHeight="1">
      <c r="K6898" s="15"/>
    </row>
    <row r="6899" spans="11:11" ht="12" customHeight="1">
      <c r="K6899" s="15"/>
    </row>
    <row r="6900" spans="11:11" ht="12" customHeight="1">
      <c r="K6900" s="15"/>
    </row>
    <row r="6901" spans="11:11" ht="12" customHeight="1">
      <c r="K6901" s="15"/>
    </row>
    <row r="6902" spans="11:11" ht="12" customHeight="1">
      <c r="K6902" s="15"/>
    </row>
    <row r="6903" spans="11:11" ht="12" customHeight="1">
      <c r="K6903" s="15"/>
    </row>
    <row r="6904" spans="11:11" ht="12" customHeight="1">
      <c r="K6904" s="15"/>
    </row>
    <row r="6905" spans="11:11" ht="12" customHeight="1">
      <c r="K6905" s="15"/>
    </row>
    <row r="6906" spans="11:11" ht="12" customHeight="1">
      <c r="K6906" s="15"/>
    </row>
    <row r="6907" spans="11:11" ht="12" customHeight="1">
      <c r="K6907" s="15"/>
    </row>
    <row r="6908" spans="11:11" ht="12" customHeight="1">
      <c r="K6908" s="15"/>
    </row>
    <row r="6909" spans="11:11" ht="12" customHeight="1">
      <c r="K6909" s="15"/>
    </row>
    <row r="6910" spans="11:11" ht="12" customHeight="1">
      <c r="K6910" s="15"/>
    </row>
    <row r="6911" spans="11:11" ht="12" customHeight="1">
      <c r="K6911" s="15"/>
    </row>
    <row r="6912" spans="11:11" ht="12" customHeight="1">
      <c r="K6912" s="15"/>
    </row>
    <row r="6913" spans="11:11" ht="12" customHeight="1">
      <c r="K6913" s="15"/>
    </row>
    <row r="6914" spans="11:11" ht="12" customHeight="1">
      <c r="K6914" s="15"/>
    </row>
    <row r="6915" spans="11:11" ht="12" customHeight="1">
      <c r="K6915" s="15"/>
    </row>
    <row r="6916" spans="11:11" ht="12" customHeight="1">
      <c r="K6916" s="15"/>
    </row>
    <row r="6917" spans="11:11" ht="12" customHeight="1">
      <c r="K6917" s="15"/>
    </row>
    <row r="6918" spans="11:11" ht="12" customHeight="1">
      <c r="K6918" s="15"/>
    </row>
    <row r="6919" spans="11:11" ht="12" customHeight="1">
      <c r="K6919" s="15"/>
    </row>
    <row r="6920" spans="11:11" ht="12" customHeight="1">
      <c r="K6920" s="15"/>
    </row>
    <row r="6921" spans="11:11" ht="12" customHeight="1">
      <c r="K6921" s="15"/>
    </row>
    <row r="6922" spans="11:11" ht="12" customHeight="1">
      <c r="K6922" s="15"/>
    </row>
    <row r="6923" spans="11:11" ht="12" customHeight="1">
      <c r="K6923" s="15"/>
    </row>
    <row r="6924" spans="11:11" ht="12" customHeight="1">
      <c r="K6924" s="15"/>
    </row>
    <row r="6925" spans="11:11" ht="12" customHeight="1">
      <c r="K6925" s="15"/>
    </row>
    <row r="6926" spans="11:11" ht="12" customHeight="1">
      <c r="K6926" s="15"/>
    </row>
    <row r="6927" spans="11:11" ht="12" customHeight="1">
      <c r="K6927" s="15"/>
    </row>
    <row r="6928" spans="11:11" ht="12" customHeight="1">
      <c r="K6928" s="15"/>
    </row>
    <row r="6929" spans="11:11" ht="12" customHeight="1">
      <c r="K6929" s="15"/>
    </row>
    <row r="6930" spans="11:11" ht="12" customHeight="1">
      <c r="K6930" s="15"/>
    </row>
    <row r="6931" spans="11:11" ht="12" customHeight="1">
      <c r="K6931" s="15"/>
    </row>
    <row r="6932" spans="11:11" ht="12" customHeight="1">
      <c r="K6932" s="15"/>
    </row>
    <row r="6933" spans="11:11" ht="12" customHeight="1">
      <c r="K6933" s="15"/>
    </row>
    <row r="6934" spans="11:11" ht="12" customHeight="1">
      <c r="K6934" s="15"/>
    </row>
    <row r="6935" spans="11:11" ht="12" customHeight="1">
      <c r="K6935" s="15"/>
    </row>
    <row r="6936" spans="11:11" ht="12" customHeight="1">
      <c r="K6936" s="15"/>
    </row>
    <row r="6937" spans="11:11" ht="12" customHeight="1">
      <c r="K6937" s="15"/>
    </row>
    <row r="6938" spans="11:11" ht="12" customHeight="1">
      <c r="K6938" s="15"/>
    </row>
    <row r="6939" spans="11:11" ht="12" customHeight="1">
      <c r="K6939" s="15"/>
    </row>
    <row r="6940" spans="11:11" ht="12" customHeight="1">
      <c r="K6940" s="15"/>
    </row>
    <row r="6941" spans="11:11" ht="12" customHeight="1">
      <c r="K6941" s="15"/>
    </row>
    <row r="6942" spans="11:11" ht="12" customHeight="1">
      <c r="K6942" s="15"/>
    </row>
    <row r="6943" spans="11:11" ht="12" customHeight="1">
      <c r="K6943" s="15"/>
    </row>
    <row r="6944" spans="11:11" ht="12" customHeight="1">
      <c r="K6944" s="15"/>
    </row>
    <row r="6945" spans="11:11" ht="12" customHeight="1">
      <c r="K6945" s="15"/>
    </row>
    <row r="6946" spans="11:11" ht="12" customHeight="1">
      <c r="K6946" s="15"/>
    </row>
    <row r="6947" spans="11:11" ht="12" customHeight="1">
      <c r="K6947" s="15"/>
    </row>
    <row r="6948" spans="11:11" ht="12" customHeight="1">
      <c r="K6948" s="15"/>
    </row>
    <row r="6949" spans="11:11" ht="12" customHeight="1">
      <c r="K6949" s="15"/>
    </row>
    <row r="6950" spans="11:11" ht="12" customHeight="1">
      <c r="K6950" s="15"/>
    </row>
    <row r="6951" spans="11:11" ht="12" customHeight="1">
      <c r="K6951" s="15"/>
    </row>
    <row r="6952" spans="11:11" ht="12" customHeight="1">
      <c r="K6952" s="15"/>
    </row>
    <row r="6953" spans="11:11" ht="12" customHeight="1">
      <c r="K6953" s="15"/>
    </row>
    <row r="6954" spans="11:11" ht="12" customHeight="1">
      <c r="K6954" s="15"/>
    </row>
    <row r="6955" spans="11:11" ht="12" customHeight="1">
      <c r="K6955" s="15"/>
    </row>
    <row r="6956" spans="11:11" ht="12" customHeight="1">
      <c r="K6956" s="15"/>
    </row>
    <row r="6957" spans="11:11" ht="12" customHeight="1">
      <c r="K6957" s="15"/>
    </row>
    <row r="6958" spans="11:11" ht="12" customHeight="1">
      <c r="K6958" s="15"/>
    </row>
    <row r="6959" spans="11:11" ht="12" customHeight="1">
      <c r="K6959" s="15"/>
    </row>
    <row r="6960" spans="11:11" ht="12" customHeight="1">
      <c r="K6960" s="15"/>
    </row>
    <row r="6961" spans="11:11" ht="12" customHeight="1">
      <c r="K6961" s="15"/>
    </row>
    <row r="6962" spans="11:11" ht="12" customHeight="1">
      <c r="K6962" s="15"/>
    </row>
    <row r="6963" spans="11:11" ht="12" customHeight="1">
      <c r="K6963" s="15"/>
    </row>
    <row r="6964" spans="11:11" ht="12" customHeight="1">
      <c r="K6964" s="15"/>
    </row>
    <row r="6965" spans="11:11" ht="12" customHeight="1">
      <c r="K6965" s="15"/>
    </row>
    <row r="6966" spans="11:11" ht="12" customHeight="1">
      <c r="K6966" s="15"/>
    </row>
    <row r="6967" spans="11:11" ht="12" customHeight="1">
      <c r="K6967" s="15"/>
    </row>
    <row r="6968" spans="11:11" ht="12" customHeight="1">
      <c r="K6968" s="15"/>
    </row>
    <row r="6969" spans="11:11" ht="12" customHeight="1">
      <c r="K6969" s="15"/>
    </row>
    <row r="6970" spans="11:11" ht="12" customHeight="1">
      <c r="K6970" s="15"/>
    </row>
    <row r="6971" spans="11:11" ht="12" customHeight="1">
      <c r="K6971" s="15"/>
    </row>
    <row r="6972" spans="11:11" ht="12" customHeight="1">
      <c r="K6972" s="15"/>
    </row>
    <row r="6973" spans="11:11" ht="12" customHeight="1">
      <c r="K6973" s="15"/>
    </row>
    <row r="6974" spans="11:11" ht="12" customHeight="1">
      <c r="K6974" s="15"/>
    </row>
    <row r="6975" spans="11:11" ht="12" customHeight="1">
      <c r="K6975" s="15"/>
    </row>
    <row r="6976" spans="11:11" ht="12" customHeight="1">
      <c r="K6976" s="15"/>
    </row>
    <row r="6977" spans="11:11" ht="12" customHeight="1">
      <c r="K6977" s="15"/>
    </row>
    <row r="6978" spans="11:11" ht="12" customHeight="1">
      <c r="K6978" s="15"/>
    </row>
    <row r="6979" spans="11:11" ht="12" customHeight="1">
      <c r="K6979" s="15"/>
    </row>
    <row r="6980" spans="11:11" ht="12" customHeight="1">
      <c r="K6980" s="15"/>
    </row>
    <row r="6981" spans="11:11" ht="12" customHeight="1">
      <c r="K6981" s="15"/>
    </row>
    <row r="6982" spans="11:11" ht="12" customHeight="1">
      <c r="K6982" s="15"/>
    </row>
    <row r="6983" spans="11:11" ht="12" customHeight="1">
      <c r="K6983" s="15"/>
    </row>
    <row r="6984" spans="11:11" ht="12" customHeight="1">
      <c r="K6984" s="15"/>
    </row>
    <row r="6985" spans="11:11" ht="12" customHeight="1">
      <c r="K6985" s="15"/>
    </row>
    <row r="6986" spans="11:11" ht="12" customHeight="1">
      <c r="K6986" s="15"/>
    </row>
    <row r="6987" spans="11:11" ht="12" customHeight="1">
      <c r="K6987" s="15"/>
    </row>
    <row r="6988" spans="11:11" ht="12" customHeight="1">
      <c r="K6988" s="15"/>
    </row>
    <row r="6989" spans="11:11" ht="12" customHeight="1">
      <c r="K6989" s="15"/>
    </row>
    <row r="6990" spans="11:11" ht="12" customHeight="1">
      <c r="K6990" s="15"/>
    </row>
    <row r="6991" spans="11:11" ht="12" customHeight="1">
      <c r="K6991" s="15"/>
    </row>
    <row r="6992" spans="11:11" ht="12" customHeight="1">
      <c r="K6992" s="15"/>
    </row>
    <row r="6993" spans="11:11" ht="12" customHeight="1">
      <c r="K6993" s="15"/>
    </row>
    <row r="6994" spans="11:11" ht="12" customHeight="1">
      <c r="K6994" s="15"/>
    </row>
    <row r="6995" spans="11:11" ht="12" customHeight="1">
      <c r="K6995" s="15"/>
    </row>
    <row r="6996" spans="11:11" ht="12" customHeight="1">
      <c r="K6996" s="15"/>
    </row>
    <row r="6997" spans="11:11" ht="12" customHeight="1">
      <c r="K6997" s="15"/>
    </row>
    <row r="6998" spans="11:11" ht="12" customHeight="1">
      <c r="K6998" s="15"/>
    </row>
    <row r="6999" spans="11:11" ht="12" customHeight="1">
      <c r="K6999" s="15"/>
    </row>
    <row r="7000" spans="11:11" ht="12" customHeight="1">
      <c r="K7000" s="15"/>
    </row>
    <row r="7001" spans="11:11" ht="12" customHeight="1">
      <c r="K7001" s="15"/>
    </row>
    <row r="7002" spans="11:11" ht="12" customHeight="1">
      <c r="K7002" s="15"/>
    </row>
    <row r="7003" spans="11:11" ht="12" customHeight="1">
      <c r="K7003" s="15"/>
    </row>
    <row r="7004" spans="11:11" ht="12" customHeight="1">
      <c r="K7004" s="15"/>
    </row>
    <row r="7005" spans="11:11" ht="12" customHeight="1">
      <c r="K7005" s="15"/>
    </row>
    <row r="7006" spans="11:11" ht="12" customHeight="1">
      <c r="K7006" s="15"/>
    </row>
    <row r="7007" spans="11:11" ht="12" customHeight="1">
      <c r="K7007" s="15"/>
    </row>
    <row r="7008" spans="11:11" ht="12" customHeight="1">
      <c r="K7008" s="15"/>
    </row>
    <row r="7009" spans="11:11" ht="12" customHeight="1">
      <c r="K7009" s="15"/>
    </row>
    <row r="7010" spans="11:11" ht="12" customHeight="1">
      <c r="K7010" s="15"/>
    </row>
    <row r="7011" spans="11:11" ht="12" customHeight="1">
      <c r="K7011" s="15"/>
    </row>
    <row r="7012" spans="11:11" ht="12" customHeight="1">
      <c r="K7012" s="15"/>
    </row>
    <row r="7013" spans="11:11" ht="12" customHeight="1">
      <c r="K7013" s="15"/>
    </row>
    <row r="7014" spans="11:11" ht="12" customHeight="1">
      <c r="K7014" s="15"/>
    </row>
    <row r="7015" spans="11:11" ht="12" customHeight="1">
      <c r="K7015" s="15"/>
    </row>
    <row r="7016" spans="11:11" ht="12" customHeight="1">
      <c r="K7016" s="15"/>
    </row>
    <row r="7017" spans="11:11" ht="12" customHeight="1">
      <c r="K7017" s="15"/>
    </row>
    <row r="7018" spans="11:11" ht="12" customHeight="1">
      <c r="K7018" s="15"/>
    </row>
    <row r="7019" spans="11:11" ht="12" customHeight="1">
      <c r="K7019" s="15"/>
    </row>
    <row r="7020" spans="11:11" ht="12" customHeight="1">
      <c r="K7020" s="15"/>
    </row>
    <row r="7021" spans="11:11" ht="12" customHeight="1">
      <c r="K7021" s="15"/>
    </row>
    <row r="7022" spans="11:11" ht="12" customHeight="1">
      <c r="K7022" s="15"/>
    </row>
    <row r="7023" spans="11:11" ht="12" customHeight="1">
      <c r="K7023" s="15"/>
    </row>
    <row r="7024" spans="11:11" ht="12" customHeight="1">
      <c r="K7024" s="15"/>
    </row>
    <row r="7025" spans="11:11" ht="12" customHeight="1">
      <c r="K7025" s="15"/>
    </row>
    <row r="7026" spans="11:11" ht="12" customHeight="1">
      <c r="K7026" s="15"/>
    </row>
    <row r="7027" spans="11:11" ht="12" customHeight="1">
      <c r="K7027" s="15"/>
    </row>
    <row r="7028" spans="11:11" ht="12" customHeight="1">
      <c r="K7028" s="15"/>
    </row>
    <row r="7029" spans="11:11" ht="12" customHeight="1">
      <c r="K7029" s="15"/>
    </row>
    <row r="7030" spans="11:11" ht="12" customHeight="1">
      <c r="K7030" s="15"/>
    </row>
    <row r="7031" spans="11:11" ht="12" customHeight="1">
      <c r="K7031" s="15"/>
    </row>
    <row r="7032" spans="11:11" ht="12" customHeight="1">
      <c r="K7032" s="15"/>
    </row>
    <row r="7033" spans="11:11" ht="12" customHeight="1">
      <c r="K7033" s="15"/>
    </row>
    <row r="7034" spans="11:11" ht="12" customHeight="1">
      <c r="K7034" s="15"/>
    </row>
    <row r="7035" spans="11:11" ht="12" customHeight="1">
      <c r="K7035" s="15"/>
    </row>
    <row r="7036" spans="11:11" ht="12" customHeight="1">
      <c r="K7036" s="15"/>
    </row>
    <row r="7037" spans="11:11" ht="12" customHeight="1">
      <c r="K7037" s="15"/>
    </row>
    <row r="7038" spans="11:11" ht="12" customHeight="1">
      <c r="K7038" s="15"/>
    </row>
    <row r="7039" spans="11:11" ht="12" customHeight="1">
      <c r="K7039" s="15"/>
    </row>
    <row r="7040" spans="11:11" ht="12" customHeight="1">
      <c r="K7040" s="15"/>
    </row>
    <row r="7041" spans="11:11" ht="12" customHeight="1">
      <c r="K7041" s="15"/>
    </row>
    <row r="7042" spans="11:11" ht="12" customHeight="1">
      <c r="K7042" s="15"/>
    </row>
    <row r="7043" spans="11:11" ht="12" customHeight="1">
      <c r="K7043" s="15"/>
    </row>
    <row r="7044" spans="11:11" ht="12" customHeight="1">
      <c r="K7044" s="15"/>
    </row>
    <row r="7045" spans="11:11" ht="12" customHeight="1">
      <c r="K7045" s="15"/>
    </row>
    <row r="7046" spans="11:11" ht="12" customHeight="1">
      <c r="K7046" s="15"/>
    </row>
    <row r="7047" spans="11:11" ht="12" customHeight="1">
      <c r="K7047" s="15"/>
    </row>
    <row r="7048" spans="11:11" ht="12" customHeight="1">
      <c r="K7048" s="15"/>
    </row>
    <row r="7049" spans="11:11" ht="12" customHeight="1">
      <c r="K7049" s="15"/>
    </row>
    <row r="7050" spans="11:11" ht="12" customHeight="1">
      <c r="K7050" s="15"/>
    </row>
    <row r="7051" spans="11:11" ht="12" customHeight="1">
      <c r="K7051" s="15"/>
    </row>
    <row r="7052" spans="11:11" ht="12" customHeight="1">
      <c r="K7052" s="15"/>
    </row>
    <row r="7053" spans="11:11" ht="12" customHeight="1">
      <c r="K7053" s="15"/>
    </row>
    <row r="7054" spans="11:11" ht="12" customHeight="1">
      <c r="K7054" s="15"/>
    </row>
    <row r="7055" spans="11:11" ht="12" customHeight="1">
      <c r="K7055" s="15"/>
    </row>
    <row r="7056" spans="11:11" ht="12" customHeight="1">
      <c r="K7056" s="15"/>
    </row>
    <row r="7057" spans="11:11" ht="12" customHeight="1">
      <c r="K7057" s="15"/>
    </row>
    <row r="7058" spans="11:11" ht="12" customHeight="1">
      <c r="K7058" s="15"/>
    </row>
    <row r="7059" spans="11:11" ht="12" customHeight="1">
      <c r="K7059" s="15"/>
    </row>
    <row r="7060" spans="11:11" ht="12" customHeight="1">
      <c r="K7060" s="15"/>
    </row>
    <row r="7061" spans="11:11" ht="12" customHeight="1">
      <c r="K7061" s="15"/>
    </row>
    <row r="7062" spans="11:11" ht="12" customHeight="1">
      <c r="K7062" s="15"/>
    </row>
    <row r="7063" spans="11:11" ht="12" customHeight="1">
      <c r="K7063" s="15"/>
    </row>
    <row r="7064" spans="11:11" ht="12" customHeight="1">
      <c r="K7064" s="15"/>
    </row>
    <row r="7065" spans="11:11" ht="12" customHeight="1">
      <c r="K7065" s="15"/>
    </row>
    <row r="7066" spans="11:11" ht="12" customHeight="1">
      <c r="K7066" s="15"/>
    </row>
    <row r="7067" spans="11:11" ht="12" customHeight="1">
      <c r="K7067" s="15"/>
    </row>
    <row r="7068" spans="11:11" ht="12" customHeight="1">
      <c r="K7068" s="15"/>
    </row>
    <row r="7069" spans="11:11" ht="12" customHeight="1">
      <c r="K7069" s="15"/>
    </row>
    <row r="7070" spans="11:11" ht="12" customHeight="1">
      <c r="K7070" s="15"/>
    </row>
    <row r="7071" spans="11:11" ht="12" customHeight="1">
      <c r="K7071" s="15"/>
    </row>
    <row r="7072" spans="11:11" ht="12" customHeight="1">
      <c r="K7072" s="15"/>
    </row>
    <row r="7073" spans="11:11" ht="12" customHeight="1">
      <c r="K7073" s="15"/>
    </row>
    <row r="7074" spans="11:11" ht="12" customHeight="1">
      <c r="K7074" s="15"/>
    </row>
    <row r="7075" spans="11:11" ht="12" customHeight="1">
      <c r="K7075" s="15"/>
    </row>
    <row r="7076" spans="11:11" ht="12" customHeight="1">
      <c r="K7076" s="15"/>
    </row>
    <row r="7077" spans="11:11" ht="12" customHeight="1">
      <c r="K7077" s="15"/>
    </row>
    <row r="7078" spans="11:11" ht="12" customHeight="1">
      <c r="K7078" s="15"/>
    </row>
    <row r="7079" spans="11:11" ht="12" customHeight="1">
      <c r="K7079" s="15"/>
    </row>
    <row r="7080" spans="11:11" ht="12" customHeight="1">
      <c r="K7080" s="15"/>
    </row>
    <row r="7081" spans="11:11" ht="12" customHeight="1">
      <c r="K7081" s="15"/>
    </row>
    <row r="7082" spans="11:11" ht="12" customHeight="1">
      <c r="K7082" s="15"/>
    </row>
    <row r="7083" spans="11:11" ht="12" customHeight="1">
      <c r="K7083" s="15"/>
    </row>
    <row r="7084" spans="11:11" ht="12" customHeight="1">
      <c r="K7084" s="15"/>
    </row>
    <row r="7085" spans="11:11" ht="12" customHeight="1">
      <c r="K7085" s="15"/>
    </row>
    <row r="7086" spans="11:11" ht="12" customHeight="1">
      <c r="K7086" s="15"/>
    </row>
    <row r="7087" spans="11:11" ht="12" customHeight="1">
      <c r="K7087" s="15"/>
    </row>
    <row r="7088" spans="11:11" ht="12" customHeight="1">
      <c r="K7088" s="15"/>
    </row>
    <row r="7089" spans="11:11" ht="12" customHeight="1">
      <c r="K7089" s="15"/>
    </row>
    <row r="7090" spans="11:11" ht="12" customHeight="1">
      <c r="K7090" s="15"/>
    </row>
    <row r="7091" spans="11:11" ht="12" customHeight="1">
      <c r="K7091" s="15"/>
    </row>
    <row r="7092" spans="11:11" ht="12" customHeight="1">
      <c r="K7092" s="15"/>
    </row>
    <row r="7093" spans="11:11" ht="12" customHeight="1">
      <c r="K7093" s="15"/>
    </row>
    <row r="7094" spans="11:11" ht="12" customHeight="1">
      <c r="K7094" s="15"/>
    </row>
    <row r="7095" spans="11:11" ht="12" customHeight="1">
      <c r="K7095" s="15"/>
    </row>
    <row r="7096" spans="11:11" ht="12" customHeight="1">
      <c r="K7096" s="15"/>
    </row>
    <row r="7097" spans="11:11" ht="12" customHeight="1">
      <c r="K7097" s="15"/>
    </row>
    <row r="7098" spans="11:11" ht="12" customHeight="1">
      <c r="K7098" s="15"/>
    </row>
    <row r="7099" spans="11:11" ht="12" customHeight="1">
      <c r="K7099" s="15"/>
    </row>
    <row r="7100" spans="11:11" ht="12" customHeight="1">
      <c r="K7100" s="15"/>
    </row>
    <row r="7101" spans="11:11" ht="12" customHeight="1">
      <c r="K7101" s="15"/>
    </row>
    <row r="7102" spans="11:11" ht="12" customHeight="1">
      <c r="K7102" s="15"/>
    </row>
    <row r="7103" spans="11:11" ht="12" customHeight="1">
      <c r="K7103" s="15"/>
    </row>
    <row r="7104" spans="11:11" ht="12" customHeight="1">
      <c r="K7104" s="15"/>
    </row>
    <row r="7105" spans="11:11" ht="12" customHeight="1">
      <c r="K7105" s="15"/>
    </row>
    <row r="7106" spans="11:11" ht="12" customHeight="1">
      <c r="K7106" s="15"/>
    </row>
    <row r="7107" spans="11:11" ht="12" customHeight="1">
      <c r="K7107" s="15"/>
    </row>
    <row r="7108" spans="11:11" ht="12" customHeight="1">
      <c r="K7108" s="15"/>
    </row>
    <row r="7109" spans="11:11" ht="12" customHeight="1">
      <c r="K7109" s="15"/>
    </row>
    <row r="7110" spans="11:11" ht="12" customHeight="1">
      <c r="K7110" s="15"/>
    </row>
    <row r="7111" spans="11:11" ht="12" customHeight="1">
      <c r="K7111" s="15"/>
    </row>
    <row r="7112" spans="11:11" ht="12" customHeight="1">
      <c r="K7112" s="15"/>
    </row>
    <row r="7113" spans="11:11" ht="12" customHeight="1">
      <c r="K7113" s="15"/>
    </row>
    <row r="7114" spans="11:11" ht="12" customHeight="1">
      <c r="K7114" s="15"/>
    </row>
    <row r="7115" spans="11:11" ht="12" customHeight="1">
      <c r="K7115" s="15"/>
    </row>
    <row r="7116" spans="11:11" ht="12" customHeight="1">
      <c r="K7116" s="15"/>
    </row>
    <row r="7117" spans="11:11" ht="12" customHeight="1">
      <c r="K7117" s="15"/>
    </row>
    <row r="7118" spans="11:11" ht="12" customHeight="1">
      <c r="K7118" s="15"/>
    </row>
    <row r="7119" spans="11:11" ht="12" customHeight="1">
      <c r="K7119" s="15"/>
    </row>
    <row r="7120" spans="11:11" ht="12" customHeight="1">
      <c r="K7120" s="15"/>
    </row>
    <row r="7121" spans="11:11" ht="12" customHeight="1">
      <c r="K7121" s="15"/>
    </row>
    <row r="7122" spans="11:11" ht="12" customHeight="1">
      <c r="K7122" s="15"/>
    </row>
    <row r="7123" spans="11:11" ht="12" customHeight="1">
      <c r="K7123" s="15"/>
    </row>
    <row r="7124" spans="11:11" ht="12" customHeight="1">
      <c r="K7124" s="15"/>
    </row>
    <row r="7125" spans="11:11" ht="12" customHeight="1">
      <c r="K7125" s="15"/>
    </row>
    <row r="7126" spans="11:11" ht="12" customHeight="1">
      <c r="K7126" s="15"/>
    </row>
    <row r="7127" spans="11:11" ht="12" customHeight="1">
      <c r="K7127" s="15"/>
    </row>
    <row r="7128" spans="11:11" ht="12" customHeight="1">
      <c r="K7128" s="15"/>
    </row>
    <row r="7129" spans="11:11" ht="12" customHeight="1">
      <c r="K7129" s="15"/>
    </row>
    <row r="7130" spans="11:11" ht="12" customHeight="1">
      <c r="K7130" s="15"/>
    </row>
    <row r="7131" spans="11:11" ht="12" customHeight="1">
      <c r="K7131" s="15"/>
    </row>
    <row r="7132" spans="11:11" ht="12" customHeight="1">
      <c r="K7132" s="15"/>
    </row>
    <row r="7133" spans="11:11" ht="12" customHeight="1">
      <c r="K7133" s="15"/>
    </row>
    <row r="7134" spans="11:11" ht="12" customHeight="1">
      <c r="K7134" s="15"/>
    </row>
    <row r="7135" spans="11:11" ht="12" customHeight="1">
      <c r="K7135" s="15"/>
    </row>
    <row r="7136" spans="11:11" ht="12" customHeight="1">
      <c r="K7136" s="15"/>
    </row>
    <row r="7137" spans="11:11" ht="12" customHeight="1">
      <c r="K7137" s="15"/>
    </row>
    <row r="7138" spans="11:11" ht="12" customHeight="1">
      <c r="K7138" s="15"/>
    </row>
    <row r="7139" spans="11:11" ht="12" customHeight="1">
      <c r="K7139" s="15"/>
    </row>
    <row r="7140" spans="11:11" ht="12" customHeight="1">
      <c r="K7140" s="15"/>
    </row>
    <row r="7141" spans="11:11" ht="12" customHeight="1">
      <c r="K7141" s="15"/>
    </row>
    <row r="7142" spans="11:11" ht="12" customHeight="1">
      <c r="K7142" s="15"/>
    </row>
    <row r="7143" spans="11:11" ht="12" customHeight="1">
      <c r="K7143" s="15"/>
    </row>
    <row r="7144" spans="11:11" ht="12" customHeight="1">
      <c r="K7144" s="15"/>
    </row>
    <row r="7145" spans="11:11" ht="12" customHeight="1">
      <c r="K7145" s="15"/>
    </row>
    <row r="7146" spans="11:11" ht="12" customHeight="1">
      <c r="K7146" s="15"/>
    </row>
    <row r="7147" spans="11:11" ht="12" customHeight="1">
      <c r="K7147" s="15"/>
    </row>
    <row r="7148" spans="11:11" ht="12" customHeight="1">
      <c r="K7148" s="15"/>
    </row>
    <row r="7149" spans="11:11" ht="12" customHeight="1">
      <c r="K7149" s="15"/>
    </row>
    <row r="7150" spans="11:11" ht="12" customHeight="1">
      <c r="K7150" s="15"/>
    </row>
    <row r="7151" spans="11:11" ht="12" customHeight="1">
      <c r="K7151" s="15"/>
    </row>
    <row r="7152" spans="11:11" ht="12" customHeight="1">
      <c r="K7152" s="15"/>
    </row>
    <row r="7153" spans="11:11" ht="12" customHeight="1">
      <c r="K7153" s="15"/>
    </row>
    <row r="7154" spans="11:11" ht="12" customHeight="1">
      <c r="K7154" s="15"/>
    </row>
    <row r="7155" spans="11:11" ht="12" customHeight="1">
      <c r="K7155" s="15"/>
    </row>
    <row r="7156" spans="11:11" ht="12" customHeight="1">
      <c r="K7156" s="15"/>
    </row>
    <row r="7157" spans="11:11" ht="12" customHeight="1">
      <c r="K7157" s="15"/>
    </row>
    <row r="7158" spans="11:11" ht="12" customHeight="1">
      <c r="K7158" s="15"/>
    </row>
    <row r="7159" spans="11:11" ht="12" customHeight="1">
      <c r="K7159" s="15"/>
    </row>
    <row r="7160" spans="11:11" ht="12" customHeight="1">
      <c r="K7160" s="15"/>
    </row>
    <row r="7161" spans="11:11" ht="12" customHeight="1">
      <c r="K7161" s="15"/>
    </row>
    <row r="7162" spans="11:11" ht="12" customHeight="1">
      <c r="K7162" s="15"/>
    </row>
    <row r="7163" spans="11:11" ht="12" customHeight="1">
      <c r="K7163" s="15"/>
    </row>
    <row r="7164" spans="11:11" ht="12" customHeight="1">
      <c r="K7164" s="15"/>
    </row>
    <row r="7165" spans="11:11" ht="12" customHeight="1">
      <c r="K7165" s="15"/>
    </row>
    <row r="7166" spans="11:11" ht="12" customHeight="1">
      <c r="K7166" s="15"/>
    </row>
    <row r="7167" spans="11:11" ht="12" customHeight="1">
      <c r="K7167" s="15"/>
    </row>
    <row r="7168" spans="11:11" ht="12" customHeight="1">
      <c r="K7168" s="15"/>
    </row>
    <row r="7169" spans="11:11" ht="12" customHeight="1">
      <c r="K7169" s="15"/>
    </row>
    <row r="7170" spans="11:11" ht="12" customHeight="1">
      <c r="K7170" s="15"/>
    </row>
    <row r="7171" spans="11:11" ht="12" customHeight="1">
      <c r="K7171" s="15"/>
    </row>
    <row r="7172" spans="11:11" ht="12" customHeight="1">
      <c r="K7172" s="15"/>
    </row>
    <row r="7173" spans="11:11" ht="12" customHeight="1">
      <c r="K7173" s="15"/>
    </row>
    <row r="7174" spans="11:11" ht="12" customHeight="1">
      <c r="K7174" s="15"/>
    </row>
    <row r="7175" spans="11:11" ht="12" customHeight="1">
      <c r="K7175" s="15"/>
    </row>
    <row r="7176" spans="11:11" ht="12" customHeight="1">
      <c r="K7176" s="15"/>
    </row>
    <row r="7177" spans="11:11" ht="12" customHeight="1">
      <c r="K7177" s="15"/>
    </row>
    <row r="7178" spans="11:11" ht="12" customHeight="1">
      <c r="K7178" s="15"/>
    </row>
    <row r="7179" spans="11:11" ht="12" customHeight="1">
      <c r="K7179" s="15"/>
    </row>
    <row r="7180" spans="11:11" ht="12" customHeight="1">
      <c r="K7180" s="15"/>
    </row>
    <row r="7181" spans="11:11" ht="12" customHeight="1">
      <c r="K7181" s="15"/>
    </row>
    <row r="7182" spans="11:11" ht="12" customHeight="1">
      <c r="K7182" s="15"/>
    </row>
    <row r="7183" spans="11:11" ht="12" customHeight="1">
      <c r="K7183" s="15"/>
    </row>
    <row r="7184" spans="11:11" ht="12" customHeight="1">
      <c r="K7184" s="15"/>
    </row>
    <row r="7185" spans="11:11" ht="12" customHeight="1">
      <c r="K7185" s="15"/>
    </row>
    <row r="7186" spans="11:11" ht="12" customHeight="1">
      <c r="K7186" s="15"/>
    </row>
    <row r="7187" spans="11:11" ht="12" customHeight="1">
      <c r="K7187" s="15"/>
    </row>
    <row r="7188" spans="11:11" ht="12" customHeight="1">
      <c r="K7188" s="15"/>
    </row>
    <row r="7189" spans="11:11" ht="12" customHeight="1">
      <c r="K7189" s="15"/>
    </row>
    <row r="7190" spans="11:11" ht="12" customHeight="1">
      <c r="K7190" s="15"/>
    </row>
    <row r="7191" spans="11:11" ht="12" customHeight="1">
      <c r="K7191" s="15"/>
    </row>
    <row r="7192" spans="11:11" ht="12" customHeight="1">
      <c r="K7192" s="15"/>
    </row>
    <row r="7193" spans="11:11" ht="12" customHeight="1">
      <c r="K7193" s="15"/>
    </row>
    <row r="7194" spans="11:11" ht="12" customHeight="1">
      <c r="K7194" s="15"/>
    </row>
    <row r="7195" spans="11:11" ht="12" customHeight="1">
      <c r="K7195" s="15"/>
    </row>
    <row r="7196" spans="11:11" ht="12" customHeight="1">
      <c r="K7196" s="15"/>
    </row>
    <row r="7197" spans="11:11" ht="12" customHeight="1">
      <c r="K7197" s="15"/>
    </row>
    <row r="7198" spans="11:11" ht="12" customHeight="1">
      <c r="K7198" s="15"/>
    </row>
    <row r="7199" spans="11:11" ht="12" customHeight="1">
      <c r="K7199" s="15"/>
    </row>
    <row r="7200" spans="11:11" ht="12" customHeight="1">
      <c r="K7200" s="15"/>
    </row>
    <row r="7201" spans="11:11" ht="12" customHeight="1">
      <c r="K7201" s="15"/>
    </row>
    <row r="7202" spans="11:11" ht="12" customHeight="1">
      <c r="K7202" s="15"/>
    </row>
    <row r="7203" spans="11:11" ht="12" customHeight="1">
      <c r="K7203" s="15"/>
    </row>
    <row r="7204" spans="11:11" ht="12" customHeight="1">
      <c r="K7204" s="15"/>
    </row>
    <row r="7205" spans="11:11" ht="12" customHeight="1">
      <c r="K7205" s="15"/>
    </row>
    <row r="7206" spans="11:11" ht="12" customHeight="1">
      <c r="K7206" s="15"/>
    </row>
    <row r="7207" spans="11:11" ht="12" customHeight="1">
      <c r="K7207" s="15"/>
    </row>
    <row r="7208" spans="11:11" ht="12" customHeight="1">
      <c r="K7208" s="15"/>
    </row>
    <row r="7209" spans="11:11" ht="12" customHeight="1">
      <c r="K7209" s="15"/>
    </row>
    <row r="7210" spans="11:11" ht="12" customHeight="1">
      <c r="K7210" s="15"/>
    </row>
    <row r="7211" spans="11:11" ht="12" customHeight="1">
      <c r="K7211" s="15"/>
    </row>
    <row r="7212" spans="11:11" ht="12" customHeight="1">
      <c r="K7212" s="15"/>
    </row>
    <row r="7213" spans="11:11" ht="12" customHeight="1">
      <c r="K7213" s="15"/>
    </row>
    <row r="7214" spans="11:11" ht="12" customHeight="1">
      <c r="K7214" s="15"/>
    </row>
    <row r="7215" spans="11:11" ht="12" customHeight="1">
      <c r="K7215" s="15"/>
    </row>
    <row r="7216" spans="11:11" ht="12" customHeight="1">
      <c r="K7216" s="15"/>
    </row>
    <row r="7217" spans="11:11" ht="12" customHeight="1">
      <c r="K7217" s="15"/>
    </row>
    <row r="7218" spans="11:11" ht="12" customHeight="1">
      <c r="K7218" s="15"/>
    </row>
    <row r="7219" spans="11:11" ht="12" customHeight="1">
      <c r="K7219" s="15"/>
    </row>
    <row r="7220" spans="11:11" ht="12" customHeight="1">
      <c r="K7220" s="15"/>
    </row>
    <row r="7221" spans="11:11" ht="12" customHeight="1">
      <c r="K7221" s="15"/>
    </row>
    <row r="7222" spans="11:11" ht="12" customHeight="1">
      <c r="K7222" s="15"/>
    </row>
    <row r="7223" spans="11:11" ht="12" customHeight="1">
      <c r="K7223" s="15"/>
    </row>
    <row r="7224" spans="11:11" ht="12" customHeight="1">
      <c r="K7224" s="15"/>
    </row>
    <row r="7225" spans="11:11" ht="12" customHeight="1">
      <c r="K7225" s="15"/>
    </row>
    <row r="7226" spans="11:11" ht="12" customHeight="1">
      <c r="K7226" s="15"/>
    </row>
    <row r="7227" spans="11:11" ht="12" customHeight="1">
      <c r="K7227" s="15"/>
    </row>
    <row r="7228" spans="11:11" ht="12" customHeight="1">
      <c r="K7228" s="15"/>
    </row>
    <row r="7229" spans="11:11" ht="12" customHeight="1">
      <c r="K7229" s="15"/>
    </row>
    <row r="7230" spans="11:11" ht="12" customHeight="1">
      <c r="K7230" s="15"/>
    </row>
    <row r="7231" spans="11:11" ht="12" customHeight="1">
      <c r="K7231" s="15"/>
    </row>
    <row r="7232" spans="11:11" ht="12" customHeight="1">
      <c r="K7232" s="15"/>
    </row>
    <row r="7233" spans="11:11" ht="12" customHeight="1">
      <c r="K7233" s="15"/>
    </row>
    <row r="7234" spans="11:11" ht="12" customHeight="1">
      <c r="K7234" s="15"/>
    </row>
    <row r="7235" spans="11:11" ht="12" customHeight="1">
      <c r="K7235" s="15"/>
    </row>
    <row r="7236" spans="11:11" ht="12" customHeight="1">
      <c r="K7236" s="15"/>
    </row>
    <row r="7237" spans="11:11" ht="12" customHeight="1">
      <c r="K7237" s="15"/>
    </row>
    <row r="7238" spans="11:11" ht="12" customHeight="1">
      <c r="K7238" s="15"/>
    </row>
    <row r="7239" spans="11:11" ht="12" customHeight="1">
      <c r="K7239" s="15"/>
    </row>
    <row r="7240" spans="11:11" ht="12" customHeight="1">
      <c r="K7240" s="15"/>
    </row>
    <row r="7241" spans="11:11" ht="12" customHeight="1">
      <c r="K7241" s="15"/>
    </row>
    <row r="7242" spans="11:11" ht="12" customHeight="1">
      <c r="K7242" s="15"/>
    </row>
    <row r="7243" spans="11:11" ht="12" customHeight="1">
      <c r="K7243" s="15"/>
    </row>
    <row r="7244" spans="11:11" ht="12" customHeight="1">
      <c r="K7244" s="15"/>
    </row>
    <row r="7245" spans="11:11" ht="12" customHeight="1">
      <c r="K7245" s="15"/>
    </row>
    <row r="7246" spans="11:11" ht="12" customHeight="1">
      <c r="K7246" s="15"/>
    </row>
    <row r="7247" spans="11:11" ht="12" customHeight="1">
      <c r="K7247" s="15"/>
    </row>
    <row r="7248" spans="11:11" ht="12" customHeight="1">
      <c r="K7248" s="15"/>
    </row>
    <row r="7249" spans="11:11" ht="12" customHeight="1">
      <c r="K7249" s="15"/>
    </row>
    <row r="7250" spans="11:11" ht="12" customHeight="1">
      <c r="K7250" s="15"/>
    </row>
    <row r="7251" spans="11:11" ht="12" customHeight="1">
      <c r="K7251" s="15"/>
    </row>
    <row r="7252" spans="11:11" ht="12" customHeight="1">
      <c r="K7252" s="15"/>
    </row>
    <row r="7253" spans="11:11" ht="12" customHeight="1">
      <c r="K7253" s="15"/>
    </row>
    <row r="7254" spans="11:11" ht="12" customHeight="1">
      <c r="K7254" s="15"/>
    </row>
    <row r="7255" spans="11:11" ht="12" customHeight="1">
      <c r="K7255" s="15"/>
    </row>
    <row r="7256" spans="11:11" ht="12" customHeight="1">
      <c r="K7256" s="15"/>
    </row>
    <row r="7257" spans="11:11" ht="12" customHeight="1">
      <c r="K7257" s="15"/>
    </row>
    <row r="7258" spans="11:11" ht="12" customHeight="1">
      <c r="K7258" s="15"/>
    </row>
    <row r="7259" spans="11:11" ht="12" customHeight="1">
      <c r="K7259" s="15"/>
    </row>
    <row r="7260" spans="11:11" ht="12" customHeight="1">
      <c r="K7260" s="15"/>
    </row>
    <row r="7261" spans="11:11" ht="12" customHeight="1">
      <c r="K7261" s="15"/>
    </row>
    <row r="7262" spans="11:11" ht="12" customHeight="1">
      <c r="K7262" s="15"/>
    </row>
    <row r="7263" spans="11:11" ht="12" customHeight="1">
      <c r="K7263" s="15"/>
    </row>
    <row r="7264" spans="11:11" ht="12" customHeight="1">
      <c r="K7264" s="15"/>
    </row>
    <row r="7265" spans="11:11" ht="12" customHeight="1">
      <c r="K7265" s="15"/>
    </row>
    <row r="7266" spans="11:11" ht="12" customHeight="1">
      <c r="K7266" s="15"/>
    </row>
    <row r="7267" spans="11:11" ht="12" customHeight="1">
      <c r="K7267" s="15"/>
    </row>
    <row r="7268" spans="11:11" ht="12" customHeight="1">
      <c r="K7268" s="15"/>
    </row>
    <row r="7269" spans="11:11" ht="12" customHeight="1">
      <c r="K7269" s="15"/>
    </row>
    <row r="7270" spans="11:11" ht="12" customHeight="1">
      <c r="K7270" s="15"/>
    </row>
    <row r="7271" spans="11:11" ht="12" customHeight="1">
      <c r="K7271" s="15"/>
    </row>
    <row r="7272" spans="11:11" ht="12" customHeight="1">
      <c r="K7272" s="15"/>
    </row>
    <row r="7273" spans="11:11" ht="12" customHeight="1">
      <c r="K7273" s="15"/>
    </row>
    <row r="7274" spans="11:11" ht="12" customHeight="1">
      <c r="K7274" s="15"/>
    </row>
    <row r="7275" spans="11:11" ht="12" customHeight="1">
      <c r="K7275" s="15"/>
    </row>
    <row r="7276" spans="11:11" ht="12" customHeight="1">
      <c r="K7276" s="15"/>
    </row>
    <row r="7277" spans="11:11" ht="12" customHeight="1">
      <c r="K7277" s="15"/>
    </row>
    <row r="7278" spans="11:11" ht="12" customHeight="1">
      <c r="K7278" s="15"/>
    </row>
    <row r="7279" spans="11:11" ht="12" customHeight="1">
      <c r="K7279" s="15"/>
    </row>
    <row r="7280" spans="11:11" ht="12" customHeight="1">
      <c r="K7280" s="15"/>
    </row>
    <row r="7281" spans="11:11" ht="12" customHeight="1">
      <c r="K7281" s="15"/>
    </row>
    <row r="7282" spans="11:11" ht="12" customHeight="1">
      <c r="K7282" s="15"/>
    </row>
    <row r="7283" spans="11:11" ht="12" customHeight="1">
      <c r="K7283" s="15"/>
    </row>
    <row r="7284" spans="11:11" ht="12" customHeight="1">
      <c r="K7284" s="15"/>
    </row>
    <row r="7285" spans="11:11" ht="12" customHeight="1">
      <c r="K7285" s="15"/>
    </row>
    <row r="7286" spans="11:11" ht="12" customHeight="1">
      <c r="K7286" s="15"/>
    </row>
    <row r="7287" spans="11:11" ht="12" customHeight="1">
      <c r="K7287" s="15"/>
    </row>
    <row r="7288" spans="11:11" ht="12" customHeight="1">
      <c r="K7288" s="15"/>
    </row>
    <row r="7289" spans="11:11" ht="12" customHeight="1">
      <c r="K7289" s="15"/>
    </row>
    <row r="7290" spans="11:11" ht="12" customHeight="1">
      <c r="K7290" s="15"/>
    </row>
    <row r="7291" spans="11:11" ht="12" customHeight="1">
      <c r="K7291" s="15"/>
    </row>
    <row r="7292" spans="11:11" ht="12" customHeight="1">
      <c r="K7292" s="15"/>
    </row>
    <row r="7293" spans="11:11" ht="12" customHeight="1">
      <c r="K7293" s="15"/>
    </row>
    <row r="7294" spans="11:11" ht="12" customHeight="1">
      <c r="K7294" s="15"/>
    </row>
    <row r="7295" spans="11:11" ht="12" customHeight="1">
      <c r="K7295" s="15"/>
    </row>
    <row r="7296" spans="11:11" ht="12" customHeight="1">
      <c r="K7296" s="15"/>
    </row>
    <row r="7297" spans="11:11" ht="12" customHeight="1">
      <c r="K7297" s="15"/>
    </row>
    <row r="7298" spans="11:11" ht="12" customHeight="1">
      <c r="K7298" s="15"/>
    </row>
    <row r="7299" spans="11:11" ht="12" customHeight="1">
      <c r="K7299" s="15"/>
    </row>
    <row r="7300" spans="11:11" ht="12" customHeight="1">
      <c r="K7300" s="15"/>
    </row>
    <row r="7301" spans="11:11" ht="12" customHeight="1">
      <c r="K7301" s="15"/>
    </row>
    <row r="7302" spans="11:11" ht="12" customHeight="1">
      <c r="K7302" s="15"/>
    </row>
    <row r="7303" spans="11:11" ht="12" customHeight="1">
      <c r="K7303" s="15"/>
    </row>
    <row r="7304" spans="11:11" ht="12" customHeight="1">
      <c r="K7304" s="15"/>
    </row>
    <row r="7305" spans="11:11" ht="12" customHeight="1">
      <c r="K7305" s="15"/>
    </row>
    <row r="7306" spans="11:11" ht="12" customHeight="1">
      <c r="K7306" s="15"/>
    </row>
    <row r="7307" spans="11:11" ht="12" customHeight="1">
      <c r="K7307" s="15"/>
    </row>
    <row r="7308" spans="11:11" ht="12" customHeight="1">
      <c r="K7308" s="15"/>
    </row>
    <row r="7309" spans="11:11" ht="12" customHeight="1">
      <c r="K7309" s="15"/>
    </row>
    <row r="7310" spans="11:11" ht="12" customHeight="1">
      <c r="K7310" s="15"/>
    </row>
    <row r="7311" spans="11:11" ht="12" customHeight="1">
      <c r="K7311" s="15"/>
    </row>
    <row r="7312" spans="11:11" ht="12" customHeight="1">
      <c r="K7312" s="15"/>
    </row>
    <row r="7313" spans="11:11" ht="12" customHeight="1">
      <c r="K7313" s="15"/>
    </row>
    <row r="7314" spans="11:11" ht="12" customHeight="1">
      <c r="K7314" s="15"/>
    </row>
    <row r="7315" spans="11:11" ht="12" customHeight="1">
      <c r="K7315" s="15"/>
    </row>
    <row r="7316" spans="11:11" ht="12" customHeight="1">
      <c r="K7316" s="15"/>
    </row>
    <row r="7317" spans="11:11" ht="12" customHeight="1">
      <c r="K7317" s="15"/>
    </row>
    <row r="7318" spans="11:11" ht="12" customHeight="1">
      <c r="K7318" s="15"/>
    </row>
    <row r="7319" spans="11:11" ht="12" customHeight="1">
      <c r="K7319" s="15"/>
    </row>
    <row r="7320" spans="11:11" ht="12" customHeight="1">
      <c r="K7320" s="15"/>
    </row>
    <row r="7321" spans="11:11" ht="12" customHeight="1">
      <c r="K7321" s="15"/>
    </row>
    <row r="7322" spans="11:11" ht="12" customHeight="1">
      <c r="K7322" s="15"/>
    </row>
    <row r="7323" spans="11:11" ht="12" customHeight="1">
      <c r="K7323" s="15"/>
    </row>
    <row r="7324" spans="11:11" ht="12" customHeight="1">
      <c r="K7324" s="15"/>
    </row>
    <row r="7325" spans="11:11" ht="12" customHeight="1">
      <c r="K7325" s="15"/>
    </row>
    <row r="7326" spans="11:11" ht="12" customHeight="1">
      <c r="K7326" s="15"/>
    </row>
    <row r="7327" spans="11:11" ht="12" customHeight="1">
      <c r="K7327" s="15"/>
    </row>
    <row r="7328" spans="11:11" ht="12" customHeight="1">
      <c r="K7328" s="15"/>
    </row>
    <row r="7329" spans="11:11" ht="12" customHeight="1">
      <c r="K7329" s="15"/>
    </row>
    <row r="7330" spans="11:11" ht="12" customHeight="1">
      <c r="K7330" s="15"/>
    </row>
    <row r="7331" spans="11:11" ht="12" customHeight="1">
      <c r="K7331" s="15"/>
    </row>
    <row r="7332" spans="11:11" ht="12" customHeight="1">
      <c r="K7332" s="15"/>
    </row>
    <row r="7333" spans="11:11" ht="12" customHeight="1">
      <c r="K7333" s="15"/>
    </row>
    <row r="7334" spans="11:11" ht="12" customHeight="1">
      <c r="K7334" s="15"/>
    </row>
    <row r="7335" spans="11:11" ht="12" customHeight="1">
      <c r="K7335" s="15"/>
    </row>
    <row r="7336" spans="11:11" ht="12" customHeight="1">
      <c r="K7336" s="15"/>
    </row>
    <row r="7337" spans="11:11" ht="12" customHeight="1">
      <c r="K7337" s="15"/>
    </row>
    <row r="7338" spans="11:11" ht="12" customHeight="1">
      <c r="K7338" s="15"/>
    </row>
    <row r="7339" spans="11:11" ht="12" customHeight="1">
      <c r="K7339" s="15"/>
    </row>
    <row r="7340" spans="11:11" ht="12" customHeight="1">
      <c r="K7340" s="15"/>
    </row>
    <row r="7341" spans="11:11" ht="12" customHeight="1">
      <c r="K7341" s="15"/>
    </row>
    <row r="7342" spans="11:11" ht="12" customHeight="1">
      <c r="K7342" s="15"/>
    </row>
    <row r="7343" spans="11:11" ht="12" customHeight="1">
      <c r="K7343" s="15"/>
    </row>
    <row r="7344" spans="11:11" ht="12" customHeight="1">
      <c r="K7344" s="15"/>
    </row>
    <row r="7345" spans="11:11" ht="12" customHeight="1">
      <c r="K7345" s="15"/>
    </row>
    <row r="7346" spans="11:11" ht="12" customHeight="1">
      <c r="K7346" s="15"/>
    </row>
    <row r="7347" spans="11:11" ht="12" customHeight="1">
      <c r="K7347" s="15"/>
    </row>
    <row r="7348" spans="11:11" ht="12" customHeight="1">
      <c r="K7348" s="15"/>
    </row>
    <row r="7349" spans="11:11" ht="12" customHeight="1">
      <c r="K7349" s="15"/>
    </row>
    <row r="7350" spans="11:11" ht="12" customHeight="1">
      <c r="K7350" s="15"/>
    </row>
    <row r="7351" spans="11:11" ht="12" customHeight="1">
      <c r="K7351" s="15"/>
    </row>
    <row r="7352" spans="11:11" ht="12" customHeight="1">
      <c r="K7352" s="15"/>
    </row>
    <row r="7353" spans="11:11" ht="12" customHeight="1">
      <c r="K7353" s="15"/>
    </row>
    <row r="7354" spans="11:11" ht="12" customHeight="1">
      <c r="K7354" s="15"/>
    </row>
    <row r="7355" spans="11:11" ht="12" customHeight="1">
      <c r="K7355" s="15"/>
    </row>
    <row r="7356" spans="11:11" ht="12" customHeight="1">
      <c r="K7356" s="15"/>
    </row>
    <row r="7357" spans="11:11" ht="12" customHeight="1">
      <c r="K7357" s="15"/>
    </row>
    <row r="7358" spans="11:11" ht="12" customHeight="1">
      <c r="K7358" s="15"/>
    </row>
    <row r="7359" spans="11:11" ht="12" customHeight="1">
      <c r="K7359" s="15"/>
    </row>
    <row r="7360" spans="11:11" ht="12" customHeight="1">
      <c r="K7360" s="15"/>
    </row>
    <row r="7361" spans="11:11" ht="12" customHeight="1">
      <c r="K7361" s="15"/>
    </row>
    <row r="7362" spans="11:11" ht="12" customHeight="1">
      <c r="K7362" s="15"/>
    </row>
    <row r="7363" spans="11:11" ht="12" customHeight="1">
      <c r="K7363" s="15"/>
    </row>
    <row r="7364" spans="11:11" ht="12" customHeight="1">
      <c r="K7364" s="15"/>
    </row>
    <row r="7365" spans="11:11" ht="12" customHeight="1">
      <c r="K7365" s="15"/>
    </row>
    <row r="7366" spans="11:11" ht="12" customHeight="1">
      <c r="K7366" s="15"/>
    </row>
    <row r="7367" spans="11:11" ht="12" customHeight="1">
      <c r="K7367" s="15"/>
    </row>
    <row r="7368" spans="11:11" ht="12" customHeight="1">
      <c r="K7368" s="15"/>
    </row>
    <row r="7369" spans="11:11" ht="12" customHeight="1">
      <c r="K7369" s="15"/>
    </row>
    <row r="7370" spans="11:11" ht="12" customHeight="1">
      <c r="K7370" s="15"/>
    </row>
    <row r="7371" spans="11:11" ht="12" customHeight="1">
      <c r="K7371" s="15"/>
    </row>
    <row r="7372" spans="11:11" ht="12" customHeight="1">
      <c r="K7372" s="15"/>
    </row>
    <row r="7373" spans="11:11" ht="12" customHeight="1">
      <c r="K7373" s="15"/>
    </row>
    <row r="7374" spans="11:11" ht="12" customHeight="1">
      <c r="K7374" s="15"/>
    </row>
    <row r="7375" spans="11:11" ht="12" customHeight="1">
      <c r="K7375" s="15"/>
    </row>
    <row r="7376" spans="11:11" ht="12" customHeight="1">
      <c r="K7376" s="15"/>
    </row>
    <row r="7377" spans="11:11" ht="12" customHeight="1">
      <c r="K7377" s="15"/>
    </row>
    <row r="7378" spans="11:11" ht="12" customHeight="1">
      <c r="K7378" s="15"/>
    </row>
    <row r="7379" spans="11:11" ht="12" customHeight="1">
      <c r="K7379" s="15"/>
    </row>
    <row r="7380" spans="11:11" ht="12" customHeight="1">
      <c r="K7380" s="15"/>
    </row>
    <row r="7381" spans="11:11" ht="12" customHeight="1">
      <c r="K7381" s="15"/>
    </row>
    <row r="7382" spans="11:11" ht="12" customHeight="1">
      <c r="K7382" s="15"/>
    </row>
    <row r="7383" spans="11:11" ht="12" customHeight="1">
      <c r="K7383" s="15"/>
    </row>
    <row r="7384" spans="11:11" ht="12" customHeight="1">
      <c r="K7384" s="15"/>
    </row>
    <row r="7385" spans="11:11" ht="12" customHeight="1">
      <c r="K7385" s="15"/>
    </row>
    <row r="7386" spans="11:11" ht="12" customHeight="1">
      <c r="K7386" s="15"/>
    </row>
    <row r="7387" spans="11:11" ht="12" customHeight="1">
      <c r="K7387" s="15"/>
    </row>
    <row r="7388" spans="11:11" ht="12" customHeight="1">
      <c r="K7388" s="15"/>
    </row>
    <row r="7389" spans="11:11" ht="12" customHeight="1">
      <c r="K7389" s="15"/>
    </row>
    <row r="7390" spans="11:11" ht="12" customHeight="1">
      <c r="K7390" s="15"/>
    </row>
    <row r="7391" spans="11:11" ht="12" customHeight="1">
      <c r="K7391" s="15"/>
    </row>
    <row r="7392" spans="11:11" ht="12" customHeight="1">
      <c r="K7392" s="15"/>
    </row>
    <row r="7393" spans="11:11" ht="12" customHeight="1">
      <c r="K7393" s="15"/>
    </row>
    <row r="7394" spans="11:11" ht="12" customHeight="1">
      <c r="K7394" s="15"/>
    </row>
    <row r="7395" spans="11:11" ht="12" customHeight="1">
      <c r="K7395" s="15"/>
    </row>
    <row r="7396" spans="11:11" ht="12" customHeight="1">
      <c r="K7396" s="15"/>
    </row>
    <row r="7397" spans="11:11" ht="12" customHeight="1">
      <c r="K7397" s="15"/>
    </row>
    <row r="7398" spans="11:11" ht="12" customHeight="1">
      <c r="K7398" s="15"/>
    </row>
    <row r="7399" spans="11:11" ht="12" customHeight="1">
      <c r="K7399" s="15"/>
    </row>
    <row r="7400" spans="11:11" ht="12" customHeight="1">
      <c r="K7400" s="15"/>
    </row>
    <row r="7401" spans="11:11" ht="12" customHeight="1">
      <c r="K7401" s="15"/>
    </row>
    <row r="7402" spans="11:11" ht="12" customHeight="1">
      <c r="K7402" s="15"/>
    </row>
    <row r="7403" spans="11:11" ht="12" customHeight="1">
      <c r="K7403" s="15"/>
    </row>
    <row r="7404" spans="11:11" ht="12" customHeight="1">
      <c r="K7404" s="15"/>
    </row>
    <row r="7405" spans="11:11" ht="12" customHeight="1">
      <c r="K7405" s="15"/>
    </row>
    <row r="7406" spans="11:11" ht="12" customHeight="1">
      <c r="K7406" s="15"/>
    </row>
    <row r="7407" spans="11:11" ht="12" customHeight="1">
      <c r="K7407" s="15"/>
    </row>
    <row r="7408" spans="11:11" ht="12" customHeight="1">
      <c r="K7408" s="15"/>
    </row>
    <row r="7409" spans="11:11" ht="12" customHeight="1">
      <c r="K7409" s="15"/>
    </row>
    <row r="7410" spans="11:11" ht="12" customHeight="1">
      <c r="K7410" s="15"/>
    </row>
    <row r="7411" spans="11:11" ht="12" customHeight="1">
      <c r="K7411" s="15"/>
    </row>
    <row r="7412" spans="11:11" ht="12" customHeight="1">
      <c r="K7412" s="15"/>
    </row>
    <row r="7413" spans="11:11" ht="12" customHeight="1">
      <c r="K7413" s="15"/>
    </row>
    <row r="7414" spans="11:11" ht="12" customHeight="1">
      <c r="K7414" s="15"/>
    </row>
    <row r="7415" spans="11:11" ht="12" customHeight="1">
      <c r="K7415" s="15"/>
    </row>
    <row r="7416" spans="11:11" ht="12" customHeight="1">
      <c r="K7416" s="15"/>
    </row>
    <row r="7417" spans="11:11" ht="12" customHeight="1">
      <c r="K7417" s="15"/>
    </row>
    <row r="7418" spans="11:11" ht="12" customHeight="1">
      <c r="K7418" s="15"/>
    </row>
    <row r="7419" spans="11:11" ht="12" customHeight="1">
      <c r="K7419" s="15"/>
    </row>
    <row r="7420" spans="11:11" ht="12" customHeight="1">
      <c r="K7420" s="15"/>
    </row>
    <row r="7421" spans="11:11" ht="12" customHeight="1">
      <c r="K7421" s="15"/>
    </row>
    <row r="7422" spans="11:11" ht="12" customHeight="1">
      <c r="K7422" s="15"/>
    </row>
    <row r="7423" spans="11:11" ht="12" customHeight="1">
      <c r="K7423" s="15"/>
    </row>
    <row r="7424" spans="11:11" ht="12" customHeight="1">
      <c r="K7424" s="15"/>
    </row>
    <row r="7425" spans="11:11" ht="12" customHeight="1">
      <c r="K7425" s="15"/>
    </row>
    <row r="7426" spans="11:11" ht="12" customHeight="1">
      <c r="K7426" s="15"/>
    </row>
    <row r="7427" spans="11:11" ht="12" customHeight="1">
      <c r="K7427" s="15"/>
    </row>
    <row r="7428" spans="11:11" ht="12" customHeight="1">
      <c r="K7428" s="15"/>
    </row>
    <row r="7429" spans="11:11" ht="12" customHeight="1">
      <c r="K7429" s="15"/>
    </row>
    <row r="7430" spans="11:11" ht="12" customHeight="1">
      <c r="K7430" s="15"/>
    </row>
    <row r="7431" spans="11:11" ht="12" customHeight="1">
      <c r="K7431" s="15"/>
    </row>
    <row r="7432" spans="11:11" ht="12" customHeight="1">
      <c r="K7432" s="15"/>
    </row>
    <row r="7433" spans="11:11" ht="12" customHeight="1">
      <c r="K7433" s="15"/>
    </row>
    <row r="7434" spans="11:11" ht="12" customHeight="1">
      <c r="K7434" s="15"/>
    </row>
    <row r="7435" spans="11:11" ht="12" customHeight="1">
      <c r="K7435" s="15"/>
    </row>
    <row r="7436" spans="11:11" ht="12" customHeight="1">
      <c r="K7436" s="15"/>
    </row>
    <row r="7437" spans="11:11" ht="12" customHeight="1">
      <c r="K7437" s="15"/>
    </row>
    <row r="7438" spans="11:11" ht="12" customHeight="1">
      <c r="K7438" s="15"/>
    </row>
    <row r="7439" spans="11:11" ht="12" customHeight="1">
      <c r="K7439" s="15"/>
    </row>
    <row r="7440" spans="11:11" ht="12" customHeight="1">
      <c r="K7440" s="15"/>
    </row>
    <row r="7441" spans="11:11" ht="12" customHeight="1">
      <c r="K7441" s="15"/>
    </row>
    <row r="7442" spans="11:11" ht="12" customHeight="1">
      <c r="K7442" s="15"/>
    </row>
    <row r="7443" spans="11:11" ht="12" customHeight="1">
      <c r="K7443" s="15"/>
    </row>
    <row r="7444" spans="11:11" ht="12" customHeight="1">
      <c r="K7444" s="15"/>
    </row>
    <row r="7445" spans="11:11" ht="12" customHeight="1">
      <c r="K7445" s="15"/>
    </row>
    <row r="7446" spans="11:11" ht="12" customHeight="1">
      <c r="K7446" s="15"/>
    </row>
    <row r="7447" spans="11:11" ht="12" customHeight="1">
      <c r="K7447" s="15"/>
    </row>
    <row r="7448" spans="11:11" ht="12" customHeight="1">
      <c r="K7448" s="15"/>
    </row>
    <row r="7449" spans="11:11" ht="12" customHeight="1">
      <c r="K7449" s="15"/>
    </row>
    <row r="7450" spans="11:11" ht="12" customHeight="1">
      <c r="K7450" s="15"/>
    </row>
    <row r="7451" spans="11:11" ht="12" customHeight="1">
      <c r="K7451" s="15"/>
    </row>
    <row r="7452" spans="11:11" ht="12" customHeight="1">
      <c r="K7452" s="15"/>
    </row>
    <row r="7453" spans="11:11" ht="12" customHeight="1">
      <c r="K7453" s="15"/>
    </row>
    <row r="7454" spans="11:11" ht="12" customHeight="1">
      <c r="K7454" s="15"/>
    </row>
    <row r="7455" spans="11:11" ht="12" customHeight="1">
      <c r="K7455" s="15"/>
    </row>
    <row r="7456" spans="11:11" ht="12" customHeight="1">
      <c r="K7456" s="15"/>
    </row>
    <row r="7457" spans="11:11" ht="12" customHeight="1">
      <c r="K7457" s="15"/>
    </row>
    <row r="7458" spans="11:11" ht="12" customHeight="1">
      <c r="K7458" s="15"/>
    </row>
    <row r="7459" spans="11:11" ht="12" customHeight="1">
      <c r="K7459" s="15"/>
    </row>
    <row r="7460" spans="11:11" ht="12" customHeight="1">
      <c r="K7460" s="15"/>
    </row>
    <row r="7461" spans="11:11" ht="12" customHeight="1">
      <c r="K7461" s="15"/>
    </row>
    <row r="7462" spans="11:11" ht="12" customHeight="1">
      <c r="K7462" s="15"/>
    </row>
    <row r="7463" spans="11:11" ht="12" customHeight="1">
      <c r="K7463" s="15"/>
    </row>
    <row r="7464" spans="11:11" ht="12" customHeight="1">
      <c r="K7464" s="15"/>
    </row>
    <row r="7465" spans="11:11" ht="12" customHeight="1">
      <c r="K7465" s="15"/>
    </row>
    <row r="7466" spans="11:11" ht="12" customHeight="1">
      <c r="K7466" s="15"/>
    </row>
    <row r="7467" spans="11:11" ht="12" customHeight="1">
      <c r="K7467" s="15"/>
    </row>
    <row r="7468" spans="11:11" ht="12" customHeight="1">
      <c r="K7468" s="15"/>
    </row>
    <row r="7469" spans="11:11" ht="12" customHeight="1">
      <c r="K7469" s="15"/>
    </row>
    <row r="7470" spans="11:11" ht="12" customHeight="1">
      <c r="K7470" s="15"/>
    </row>
    <row r="7471" spans="11:11" ht="12" customHeight="1">
      <c r="K7471" s="15"/>
    </row>
    <row r="7472" spans="11:11" ht="12" customHeight="1">
      <c r="K7472" s="15"/>
    </row>
    <row r="7473" spans="11:11" ht="12" customHeight="1">
      <c r="K7473" s="15"/>
    </row>
    <row r="7474" spans="11:11" ht="12" customHeight="1">
      <c r="K7474" s="15"/>
    </row>
    <row r="7475" spans="11:11" ht="12" customHeight="1">
      <c r="K7475" s="15"/>
    </row>
    <row r="7476" spans="11:11" ht="12" customHeight="1">
      <c r="K7476" s="15"/>
    </row>
    <row r="7477" spans="11:11" ht="12" customHeight="1">
      <c r="K7477" s="15"/>
    </row>
    <row r="7478" spans="11:11" ht="12" customHeight="1">
      <c r="K7478" s="15"/>
    </row>
    <row r="7479" spans="11:11" ht="12" customHeight="1">
      <c r="K7479" s="15"/>
    </row>
    <row r="7480" spans="11:11" ht="12" customHeight="1">
      <c r="K7480" s="15"/>
    </row>
    <row r="7481" spans="11:11" ht="12" customHeight="1">
      <c r="K7481" s="15"/>
    </row>
    <row r="7482" spans="11:11" ht="12" customHeight="1">
      <c r="K7482" s="15"/>
    </row>
    <row r="7483" spans="11:11" ht="12" customHeight="1">
      <c r="K7483" s="15"/>
    </row>
    <row r="7484" spans="11:11" ht="12" customHeight="1">
      <c r="K7484" s="15"/>
    </row>
    <row r="7485" spans="11:11" ht="12" customHeight="1">
      <c r="K7485" s="15"/>
    </row>
    <row r="7486" spans="11:11" ht="12" customHeight="1">
      <c r="K7486" s="15"/>
    </row>
    <row r="7487" spans="11:11" ht="12" customHeight="1">
      <c r="K7487" s="15"/>
    </row>
    <row r="7488" spans="11:11" ht="12" customHeight="1">
      <c r="K7488" s="15"/>
    </row>
    <row r="7489" spans="11:11" ht="12" customHeight="1">
      <c r="K7489" s="15"/>
    </row>
    <row r="7490" spans="11:11" ht="12" customHeight="1">
      <c r="K7490" s="15"/>
    </row>
    <row r="7491" spans="11:11" ht="12" customHeight="1">
      <c r="K7491" s="15"/>
    </row>
    <row r="7492" spans="11:11" ht="12" customHeight="1">
      <c r="K7492" s="15"/>
    </row>
    <row r="7493" spans="11:11" ht="12" customHeight="1">
      <c r="K7493" s="15"/>
    </row>
    <row r="7494" spans="11:11" ht="12" customHeight="1">
      <c r="K7494" s="15"/>
    </row>
    <row r="7495" spans="11:11" ht="12" customHeight="1">
      <c r="K7495" s="15"/>
    </row>
    <row r="7496" spans="11:11" ht="12" customHeight="1">
      <c r="K7496" s="15"/>
    </row>
    <row r="7497" spans="11:11" ht="12" customHeight="1">
      <c r="K7497" s="15"/>
    </row>
    <row r="7498" spans="11:11" ht="12" customHeight="1">
      <c r="K7498" s="15"/>
    </row>
    <row r="7499" spans="11:11" ht="12" customHeight="1">
      <c r="K7499" s="15"/>
    </row>
    <row r="7500" spans="11:11" ht="12" customHeight="1">
      <c r="K7500" s="15"/>
    </row>
    <row r="7501" spans="11:11" ht="12" customHeight="1">
      <c r="K7501" s="15"/>
    </row>
    <row r="7502" spans="11:11" ht="12" customHeight="1">
      <c r="K7502" s="15"/>
    </row>
    <row r="7503" spans="11:11" ht="12" customHeight="1">
      <c r="K7503" s="15"/>
    </row>
    <row r="7504" spans="11:11" ht="12" customHeight="1">
      <c r="K7504" s="15"/>
    </row>
    <row r="7505" spans="11:11" ht="12" customHeight="1">
      <c r="K7505" s="15"/>
    </row>
    <row r="7506" spans="11:11" ht="12" customHeight="1">
      <c r="K7506" s="15"/>
    </row>
    <row r="7507" spans="11:11" ht="12" customHeight="1">
      <c r="K7507" s="15"/>
    </row>
    <row r="7508" spans="11:11" ht="12" customHeight="1">
      <c r="K7508" s="15"/>
    </row>
    <row r="7509" spans="11:11" ht="12" customHeight="1">
      <c r="K7509" s="15"/>
    </row>
    <row r="7510" spans="11:11" ht="12" customHeight="1">
      <c r="K7510" s="15"/>
    </row>
    <row r="7511" spans="11:11" ht="12" customHeight="1">
      <c r="K7511" s="15"/>
    </row>
    <row r="7512" spans="11:11" ht="12" customHeight="1">
      <c r="K7512" s="15"/>
    </row>
    <row r="7513" spans="11:11" ht="12" customHeight="1">
      <c r="K7513" s="15"/>
    </row>
    <row r="7514" spans="11:11" ht="12" customHeight="1">
      <c r="K7514" s="15"/>
    </row>
    <row r="7515" spans="11:11" ht="12" customHeight="1">
      <c r="K7515" s="15"/>
    </row>
    <row r="7516" spans="11:11" ht="12" customHeight="1">
      <c r="K7516" s="15"/>
    </row>
    <row r="7517" spans="11:11" ht="12" customHeight="1">
      <c r="K7517" s="15"/>
    </row>
    <row r="7518" spans="11:11" ht="12" customHeight="1">
      <c r="K7518" s="15"/>
    </row>
    <row r="7519" spans="11:11" ht="12" customHeight="1">
      <c r="K7519" s="15"/>
    </row>
    <row r="7520" spans="11:11" ht="12" customHeight="1">
      <c r="K7520" s="15"/>
    </row>
    <row r="7521" spans="11:11" ht="12" customHeight="1">
      <c r="K7521" s="15"/>
    </row>
    <row r="7522" spans="11:11" ht="12" customHeight="1">
      <c r="K7522" s="15"/>
    </row>
    <row r="7523" spans="11:11" ht="12" customHeight="1">
      <c r="K7523" s="15"/>
    </row>
    <row r="7524" spans="11:11" ht="12" customHeight="1">
      <c r="K7524" s="15"/>
    </row>
    <row r="7525" spans="11:11" ht="12" customHeight="1">
      <c r="K7525" s="15"/>
    </row>
    <row r="7526" spans="11:11" ht="12" customHeight="1">
      <c r="K7526" s="15"/>
    </row>
    <row r="7527" spans="11:11" ht="12" customHeight="1">
      <c r="K7527" s="15"/>
    </row>
    <row r="7528" spans="11:11" ht="12" customHeight="1">
      <c r="K7528" s="15"/>
    </row>
    <row r="7529" spans="11:11" ht="12" customHeight="1">
      <c r="K7529" s="15"/>
    </row>
    <row r="7530" spans="11:11" ht="12" customHeight="1">
      <c r="K7530" s="15"/>
    </row>
    <row r="7531" spans="11:11" ht="12" customHeight="1">
      <c r="K7531" s="15"/>
    </row>
    <row r="7532" spans="11:11" ht="12" customHeight="1">
      <c r="K7532" s="15"/>
    </row>
    <row r="7533" spans="11:11" ht="12" customHeight="1">
      <c r="K7533" s="15"/>
    </row>
    <row r="7534" spans="11:11" ht="12" customHeight="1">
      <c r="K7534" s="15"/>
    </row>
    <row r="7535" spans="11:11" ht="12" customHeight="1">
      <c r="K7535" s="15"/>
    </row>
    <row r="7536" spans="11:11" ht="12" customHeight="1">
      <c r="K7536" s="15"/>
    </row>
    <row r="7537" spans="11:11" ht="12" customHeight="1">
      <c r="K7537" s="15"/>
    </row>
    <row r="7538" spans="11:11" ht="12" customHeight="1">
      <c r="K7538" s="15"/>
    </row>
    <row r="7539" spans="11:11" ht="12" customHeight="1">
      <c r="K7539" s="15"/>
    </row>
    <row r="7540" spans="11:11" ht="12" customHeight="1">
      <c r="K7540" s="15"/>
    </row>
    <row r="7541" spans="11:11" ht="12" customHeight="1">
      <c r="K7541" s="15"/>
    </row>
    <row r="7542" spans="11:11" ht="12" customHeight="1">
      <c r="K7542" s="15"/>
    </row>
    <row r="7543" spans="11:11" ht="12" customHeight="1">
      <c r="K7543" s="15"/>
    </row>
    <row r="7544" spans="11:11" ht="12" customHeight="1">
      <c r="K7544" s="15"/>
    </row>
    <row r="7545" spans="11:11" ht="12" customHeight="1">
      <c r="K7545" s="15"/>
    </row>
    <row r="7546" spans="11:11" ht="12" customHeight="1">
      <c r="K7546" s="15"/>
    </row>
    <row r="7547" spans="11:11" ht="12" customHeight="1">
      <c r="K7547" s="15"/>
    </row>
    <row r="7548" spans="11:11" ht="12" customHeight="1">
      <c r="K7548" s="15"/>
    </row>
    <row r="7549" spans="11:11" ht="12" customHeight="1">
      <c r="K7549" s="15"/>
    </row>
    <row r="7550" spans="11:11" ht="12" customHeight="1">
      <c r="K7550" s="15"/>
    </row>
    <row r="7551" spans="11:11" ht="12" customHeight="1">
      <c r="K7551" s="15"/>
    </row>
    <row r="7552" spans="11:11" ht="12" customHeight="1">
      <c r="K7552" s="15"/>
    </row>
    <row r="7553" spans="11:11" ht="12" customHeight="1">
      <c r="K7553" s="15"/>
    </row>
    <row r="7554" spans="11:11" ht="12" customHeight="1">
      <c r="K7554" s="15"/>
    </row>
    <row r="7555" spans="11:11" ht="12" customHeight="1">
      <c r="K7555" s="15"/>
    </row>
    <row r="7556" spans="11:11" ht="12" customHeight="1">
      <c r="K7556" s="15"/>
    </row>
    <row r="7557" spans="11:11" ht="12" customHeight="1">
      <c r="K7557" s="15"/>
    </row>
    <row r="7558" spans="11:11" ht="12" customHeight="1">
      <c r="K7558" s="15"/>
    </row>
    <row r="7559" spans="11:11" ht="12" customHeight="1">
      <c r="K7559" s="15"/>
    </row>
    <row r="7560" spans="11:11" ht="12" customHeight="1">
      <c r="K7560" s="15"/>
    </row>
    <row r="7561" spans="11:11" ht="12" customHeight="1">
      <c r="K7561" s="15"/>
    </row>
    <row r="7562" spans="11:11" ht="12" customHeight="1">
      <c r="K7562" s="15"/>
    </row>
    <row r="7563" spans="11:11" ht="12" customHeight="1">
      <c r="K7563" s="15"/>
    </row>
    <row r="7564" spans="11:11" ht="12" customHeight="1">
      <c r="K7564" s="15"/>
    </row>
    <row r="7565" spans="11:11" ht="12" customHeight="1">
      <c r="K7565" s="15"/>
    </row>
    <row r="7566" spans="11:11" ht="12" customHeight="1">
      <c r="K7566" s="15"/>
    </row>
    <row r="7567" spans="11:11" ht="12" customHeight="1">
      <c r="K7567" s="15"/>
    </row>
    <row r="7568" spans="11:11" ht="12" customHeight="1">
      <c r="K7568" s="15"/>
    </row>
    <row r="7569" spans="11:11" ht="12" customHeight="1">
      <c r="K7569" s="15"/>
    </row>
    <row r="7570" spans="11:11" ht="12" customHeight="1">
      <c r="K7570" s="15"/>
    </row>
    <row r="7571" spans="11:11" ht="12" customHeight="1">
      <c r="K7571" s="15"/>
    </row>
    <row r="7572" spans="11:11" ht="12" customHeight="1">
      <c r="K7572" s="15"/>
    </row>
    <row r="7573" spans="11:11" ht="12" customHeight="1">
      <c r="K7573" s="15"/>
    </row>
    <row r="7574" spans="11:11" ht="12" customHeight="1">
      <c r="K7574" s="15"/>
    </row>
    <row r="7575" spans="11:11" ht="12" customHeight="1">
      <c r="K7575" s="15"/>
    </row>
    <row r="7576" spans="11:11" ht="12" customHeight="1">
      <c r="K7576" s="15"/>
    </row>
    <row r="7577" spans="11:11" ht="12" customHeight="1">
      <c r="K7577" s="15"/>
    </row>
    <row r="7578" spans="11:11" ht="12" customHeight="1">
      <c r="K7578" s="15"/>
    </row>
    <row r="7579" spans="11:11" ht="12" customHeight="1">
      <c r="K7579" s="15"/>
    </row>
    <row r="7580" spans="11:11" ht="12" customHeight="1">
      <c r="K7580" s="15"/>
    </row>
    <row r="7581" spans="11:11" ht="12" customHeight="1">
      <c r="K7581" s="15"/>
    </row>
    <row r="7582" spans="11:11" ht="12" customHeight="1">
      <c r="K7582" s="15"/>
    </row>
    <row r="7583" spans="11:11" ht="12" customHeight="1">
      <c r="K7583" s="15"/>
    </row>
    <row r="7584" spans="11:11" ht="12" customHeight="1">
      <c r="K7584" s="15"/>
    </row>
    <row r="7585" spans="11:11" ht="12" customHeight="1">
      <c r="K7585" s="15"/>
    </row>
    <row r="7586" spans="11:11" ht="12" customHeight="1">
      <c r="K7586" s="15"/>
    </row>
    <row r="7587" spans="11:11" ht="12" customHeight="1">
      <c r="K7587" s="15"/>
    </row>
    <row r="7588" spans="11:11" ht="12" customHeight="1">
      <c r="K7588" s="15"/>
    </row>
    <row r="7589" spans="11:11" ht="12" customHeight="1">
      <c r="K7589" s="15"/>
    </row>
    <row r="7590" spans="11:11" ht="12" customHeight="1">
      <c r="K7590" s="15"/>
    </row>
    <row r="7591" spans="11:11" ht="12" customHeight="1">
      <c r="K7591" s="15"/>
    </row>
    <row r="7592" spans="11:11" ht="12" customHeight="1">
      <c r="K7592" s="15"/>
    </row>
    <row r="7593" spans="11:11" ht="12" customHeight="1">
      <c r="K7593" s="15"/>
    </row>
    <row r="7594" spans="11:11" ht="12" customHeight="1">
      <c r="K7594" s="15"/>
    </row>
    <row r="7595" spans="11:11" ht="12" customHeight="1">
      <c r="K7595" s="15"/>
    </row>
    <row r="7596" spans="11:11" ht="12" customHeight="1">
      <c r="K7596" s="15"/>
    </row>
    <row r="7597" spans="11:11" ht="12" customHeight="1">
      <c r="K7597" s="15"/>
    </row>
    <row r="7598" spans="11:11" ht="12" customHeight="1">
      <c r="K7598" s="15"/>
    </row>
    <row r="7599" spans="11:11" ht="12" customHeight="1">
      <c r="K7599" s="15"/>
    </row>
    <row r="7600" spans="11:11" ht="12" customHeight="1">
      <c r="K7600" s="15"/>
    </row>
    <row r="7601" spans="11:11" ht="12" customHeight="1">
      <c r="K7601" s="15"/>
    </row>
    <row r="7602" spans="11:11" ht="12" customHeight="1">
      <c r="K7602" s="15"/>
    </row>
    <row r="7603" spans="11:11" ht="12" customHeight="1">
      <c r="K7603" s="15"/>
    </row>
    <row r="7604" spans="11:11" ht="12" customHeight="1">
      <c r="K7604" s="15"/>
    </row>
    <row r="7605" spans="11:11" ht="12" customHeight="1">
      <c r="K7605" s="15"/>
    </row>
    <row r="7606" spans="11:11" ht="12" customHeight="1">
      <c r="K7606" s="15"/>
    </row>
    <row r="7607" spans="11:11" ht="12" customHeight="1">
      <c r="K7607" s="15"/>
    </row>
    <row r="7608" spans="11:11" ht="12" customHeight="1">
      <c r="K7608" s="15"/>
    </row>
    <row r="7609" spans="11:11" ht="12" customHeight="1">
      <c r="K7609" s="15"/>
    </row>
    <row r="7610" spans="11:11" ht="12" customHeight="1">
      <c r="K7610" s="15"/>
    </row>
    <row r="7611" spans="11:11" ht="12" customHeight="1">
      <c r="K7611" s="15"/>
    </row>
    <row r="7612" spans="11:11" ht="12" customHeight="1">
      <c r="K7612" s="15"/>
    </row>
    <row r="7613" spans="11:11" ht="12" customHeight="1">
      <c r="K7613" s="15"/>
    </row>
    <row r="7614" spans="11:11" ht="12" customHeight="1">
      <c r="K7614" s="15"/>
    </row>
    <row r="7615" spans="11:11" ht="12" customHeight="1">
      <c r="K7615" s="15"/>
    </row>
    <row r="7616" spans="11:11" ht="12" customHeight="1">
      <c r="K7616" s="15"/>
    </row>
    <row r="7617" spans="11:11" ht="12" customHeight="1">
      <c r="K7617" s="15"/>
    </row>
    <row r="7618" spans="11:11" ht="12" customHeight="1">
      <c r="K7618" s="15"/>
    </row>
    <row r="7619" spans="11:11" ht="12" customHeight="1">
      <c r="K7619" s="15"/>
    </row>
    <row r="7620" spans="11:11" ht="12" customHeight="1">
      <c r="K7620" s="15"/>
    </row>
    <row r="7621" spans="11:11" ht="12" customHeight="1">
      <c r="K7621" s="15"/>
    </row>
    <row r="7622" spans="11:11" ht="12" customHeight="1">
      <c r="K7622" s="15"/>
    </row>
    <row r="7623" spans="11:11" ht="12" customHeight="1">
      <c r="K7623" s="15"/>
    </row>
    <row r="7624" spans="11:11" ht="12" customHeight="1">
      <c r="K7624" s="15"/>
    </row>
    <row r="7625" spans="11:11" ht="12" customHeight="1">
      <c r="K7625" s="15"/>
    </row>
    <row r="7626" spans="11:11" ht="12" customHeight="1">
      <c r="K7626" s="15"/>
    </row>
    <row r="7627" spans="11:11" ht="12" customHeight="1">
      <c r="K7627" s="15"/>
    </row>
    <row r="7628" spans="11:11" ht="12" customHeight="1">
      <c r="K7628" s="15"/>
    </row>
    <row r="7629" spans="11:11" ht="12" customHeight="1">
      <c r="K7629" s="15"/>
    </row>
    <row r="7630" spans="11:11" ht="12" customHeight="1">
      <c r="K7630" s="15"/>
    </row>
    <row r="7631" spans="11:11" ht="12" customHeight="1">
      <c r="K7631" s="15"/>
    </row>
    <row r="7632" spans="11:11" ht="12" customHeight="1">
      <c r="K7632" s="15"/>
    </row>
    <row r="7633" spans="11:11" ht="12" customHeight="1">
      <c r="K7633" s="15"/>
    </row>
    <row r="7634" spans="11:11" ht="12" customHeight="1">
      <c r="K7634" s="15"/>
    </row>
    <row r="7635" spans="11:11" ht="12" customHeight="1">
      <c r="K7635" s="15"/>
    </row>
    <row r="7636" spans="11:11" ht="12" customHeight="1">
      <c r="K7636" s="15"/>
    </row>
    <row r="7637" spans="11:11" ht="12" customHeight="1">
      <c r="K7637" s="15"/>
    </row>
    <row r="7638" spans="11:11" ht="12" customHeight="1">
      <c r="K7638" s="15"/>
    </row>
    <row r="7639" spans="11:11" ht="12" customHeight="1">
      <c r="K7639" s="15"/>
    </row>
    <row r="7640" spans="11:11" ht="12" customHeight="1">
      <c r="K7640" s="15"/>
    </row>
    <row r="7641" spans="11:11" ht="12" customHeight="1">
      <c r="K7641" s="15"/>
    </row>
    <row r="7642" spans="11:11" ht="12" customHeight="1">
      <c r="K7642" s="15"/>
    </row>
    <row r="7643" spans="11:11" ht="12" customHeight="1">
      <c r="K7643" s="15"/>
    </row>
    <row r="7644" spans="11:11" ht="12" customHeight="1">
      <c r="K7644" s="15"/>
    </row>
    <row r="7645" spans="11:11" ht="12" customHeight="1">
      <c r="K7645" s="15"/>
    </row>
    <row r="7646" spans="11:11" ht="12" customHeight="1">
      <c r="K7646" s="15"/>
    </row>
    <row r="7647" spans="11:11" ht="12" customHeight="1">
      <c r="K7647" s="15"/>
    </row>
    <row r="7648" spans="11:11" ht="12" customHeight="1">
      <c r="K7648" s="15"/>
    </row>
    <row r="7649" spans="11:11" ht="12" customHeight="1">
      <c r="K7649" s="15"/>
    </row>
    <row r="7650" spans="11:11" ht="12" customHeight="1">
      <c r="K7650" s="15"/>
    </row>
    <row r="7651" spans="11:11" ht="12" customHeight="1">
      <c r="K7651" s="15"/>
    </row>
    <row r="7652" spans="11:11" ht="12" customHeight="1">
      <c r="K7652" s="15"/>
    </row>
    <row r="7653" spans="11:11" ht="12" customHeight="1">
      <c r="K7653" s="15"/>
    </row>
    <row r="7654" spans="11:11" ht="12" customHeight="1">
      <c r="K7654" s="15"/>
    </row>
    <row r="7655" spans="11:11" ht="12" customHeight="1">
      <c r="K7655" s="15"/>
    </row>
    <row r="7656" spans="11:11" ht="12" customHeight="1">
      <c r="K7656" s="15"/>
    </row>
    <row r="7657" spans="11:11" ht="12" customHeight="1">
      <c r="K7657" s="15"/>
    </row>
    <row r="7658" spans="11:11" ht="12" customHeight="1">
      <c r="K7658" s="15"/>
    </row>
    <row r="7659" spans="11:11" ht="12" customHeight="1">
      <c r="K7659" s="15"/>
    </row>
    <row r="7660" spans="11:11" ht="12" customHeight="1">
      <c r="K7660" s="15"/>
    </row>
    <row r="7661" spans="11:11" ht="12" customHeight="1">
      <c r="K7661" s="15"/>
    </row>
    <row r="7662" spans="11:11" ht="12" customHeight="1">
      <c r="K7662" s="15"/>
    </row>
    <row r="7663" spans="11:11" ht="12" customHeight="1">
      <c r="K7663" s="15"/>
    </row>
    <row r="7664" spans="11:11" ht="12" customHeight="1">
      <c r="K7664" s="15"/>
    </row>
    <row r="7665" spans="11:11" ht="12" customHeight="1">
      <c r="K7665" s="15"/>
    </row>
    <row r="7666" spans="11:11" ht="12" customHeight="1">
      <c r="K7666" s="15"/>
    </row>
    <row r="7667" spans="11:11" ht="12" customHeight="1">
      <c r="K7667" s="15"/>
    </row>
    <row r="7668" spans="11:11" ht="12" customHeight="1">
      <c r="K7668" s="15"/>
    </row>
    <row r="7669" spans="11:11" ht="12" customHeight="1">
      <c r="K7669" s="15"/>
    </row>
    <row r="7670" spans="11:11" ht="12" customHeight="1">
      <c r="K7670" s="15"/>
    </row>
    <row r="7671" spans="11:11" ht="12" customHeight="1">
      <c r="K7671" s="15"/>
    </row>
    <row r="7672" spans="11:11" ht="12" customHeight="1">
      <c r="K7672" s="15"/>
    </row>
    <row r="7673" spans="11:11" ht="12" customHeight="1">
      <c r="K7673" s="15"/>
    </row>
    <row r="7674" spans="11:11" ht="12" customHeight="1">
      <c r="K7674" s="15"/>
    </row>
    <row r="7675" spans="11:11" ht="12" customHeight="1">
      <c r="K7675" s="15"/>
    </row>
    <row r="7676" spans="11:11" ht="12" customHeight="1">
      <c r="K7676" s="15"/>
    </row>
    <row r="7677" spans="11:11" ht="12" customHeight="1">
      <c r="K7677" s="15"/>
    </row>
    <row r="7678" spans="11:11" ht="12" customHeight="1">
      <c r="K7678" s="15"/>
    </row>
    <row r="7679" spans="11:11" ht="12" customHeight="1">
      <c r="K7679" s="15"/>
    </row>
    <row r="7680" spans="11:11" ht="12" customHeight="1">
      <c r="K7680" s="15"/>
    </row>
    <row r="7681" spans="11:11" ht="12" customHeight="1">
      <c r="K7681" s="15"/>
    </row>
    <row r="7682" spans="11:11" ht="12" customHeight="1">
      <c r="K7682" s="15"/>
    </row>
    <row r="7683" spans="11:11" ht="12" customHeight="1">
      <c r="K7683" s="15"/>
    </row>
    <row r="7684" spans="11:11" ht="12" customHeight="1">
      <c r="K7684" s="15"/>
    </row>
    <row r="7685" spans="11:11" ht="12" customHeight="1">
      <c r="K7685" s="15"/>
    </row>
    <row r="7686" spans="11:11" ht="12" customHeight="1">
      <c r="K7686" s="15"/>
    </row>
    <row r="7687" spans="11:11" ht="12" customHeight="1">
      <c r="K7687" s="15"/>
    </row>
    <row r="7688" spans="11:11" ht="12" customHeight="1">
      <c r="K7688" s="15"/>
    </row>
    <row r="7689" spans="11:11" ht="12" customHeight="1">
      <c r="K7689" s="15"/>
    </row>
    <row r="7690" spans="11:11" ht="12" customHeight="1">
      <c r="K7690" s="15"/>
    </row>
    <row r="7691" spans="11:11" ht="12" customHeight="1">
      <c r="K7691" s="15"/>
    </row>
    <row r="7692" spans="11:11" ht="12" customHeight="1">
      <c r="K7692" s="15"/>
    </row>
    <row r="7693" spans="11:11" ht="12" customHeight="1">
      <c r="K7693" s="15"/>
    </row>
    <row r="7694" spans="11:11" ht="12" customHeight="1">
      <c r="K7694" s="15"/>
    </row>
    <row r="7695" spans="11:11" ht="12" customHeight="1">
      <c r="K7695" s="15"/>
    </row>
    <row r="7696" spans="11:11" ht="12" customHeight="1">
      <c r="K7696" s="15"/>
    </row>
    <row r="7697" spans="11:11" ht="12" customHeight="1">
      <c r="K7697" s="15"/>
    </row>
    <row r="7698" spans="11:11" ht="12" customHeight="1">
      <c r="K7698" s="15"/>
    </row>
    <row r="7699" spans="11:11" ht="12" customHeight="1">
      <c r="K7699" s="15"/>
    </row>
    <row r="7700" spans="11:11" ht="12" customHeight="1">
      <c r="K7700" s="15"/>
    </row>
    <row r="7701" spans="11:11" ht="12" customHeight="1">
      <c r="K7701" s="15"/>
    </row>
    <row r="7702" spans="11:11" ht="12" customHeight="1">
      <c r="K7702" s="15"/>
    </row>
    <row r="7703" spans="11:11" ht="12" customHeight="1">
      <c r="K7703" s="15"/>
    </row>
    <row r="7704" spans="11:11" ht="12" customHeight="1">
      <c r="K7704" s="15"/>
    </row>
    <row r="7705" spans="11:11" ht="12" customHeight="1">
      <c r="K7705" s="15"/>
    </row>
    <row r="7706" spans="11:11" ht="12" customHeight="1">
      <c r="K7706" s="15"/>
    </row>
    <row r="7707" spans="11:11" ht="12" customHeight="1">
      <c r="K7707" s="15"/>
    </row>
    <row r="7708" spans="11:11" ht="12" customHeight="1">
      <c r="K7708" s="15"/>
    </row>
    <row r="7709" spans="11:11" ht="12" customHeight="1">
      <c r="K7709" s="15"/>
    </row>
    <row r="7710" spans="11:11" ht="12" customHeight="1">
      <c r="K7710" s="15"/>
    </row>
    <row r="7711" spans="11:11" ht="12" customHeight="1">
      <c r="K7711" s="15"/>
    </row>
    <row r="7712" spans="11:11" ht="12" customHeight="1">
      <c r="K7712" s="15"/>
    </row>
    <row r="7713" spans="11:11" ht="12" customHeight="1">
      <c r="K7713" s="15"/>
    </row>
    <row r="7714" spans="11:11" ht="12" customHeight="1">
      <c r="K7714" s="15"/>
    </row>
    <row r="7715" spans="11:11" ht="12" customHeight="1">
      <c r="K7715" s="15"/>
    </row>
    <row r="7716" spans="11:11" ht="12" customHeight="1">
      <c r="K7716" s="15"/>
    </row>
    <row r="7717" spans="11:11" ht="12" customHeight="1">
      <c r="K7717" s="15"/>
    </row>
    <row r="7718" spans="11:11" ht="12" customHeight="1">
      <c r="K7718" s="15"/>
    </row>
    <row r="7719" spans="11:11" ht="12" customHeight="1">
      <c r="K7719" s="15"/>
    </row>
    <row r="7720" spans="11:11" ht="12" customHeight="1">
      <c r="K7720" s="15"/>
    </row>
    <row r="7721" spans="11:11" ht="12" customHeight="1">
      <c r="K7721" s="15"/>
    </row>
    <row r="7722" spans="11:11" ht="12" customHeight="1">
      <c r="K7722" s="15"/>
    </row>
    <row r="7723" spans="11:11" ht="12" customHeight="1">
      <c r="K7723" s="15"/>
    </row>
    <row r="7724" spans="11:11" ht="12" customHeight="1">
      <c r="K7724" s="15"/>
    </row>
    <row r="7725" spans="11:11" ht="12" customHeight="1">
      <c r="K7725" s="15"/>
    </row>
    <row r="7726" spans="11:11" ht="12" customHeight="1">
      <c r="K7726" s="15"/>
    </row>
    <row r="7727" spans="11:11" ht="12" customHeight="1">
      <c r="K7727" s="15"/>
    </row>
    <row r="7728" spans="11:11" ht="12" customHeight="1">
      <c r="K7728" s="15"/>
    </row>
    <row r="7729" spans="11:11" ht="12" customHeight="1">
      <c r="K7729" s="15"/>
    </row>
    <row r="7730" spans="11:11" ht="12" customHeight="1">
      <c r="K7730" s="15"/>
    </row>
    <row r="7731" spans="11:11" ht="12" customHeight="1">
      <c r="K7731" s="15"/>
    </row>
    <row r="7732" spans="11:11" ht="12" customHeight="1">
      <c r="K7732" s="15"/>
    </row>
    <row r="7733" spans="11:11" ht="12" customHeight="1">
      <c r="K7733" s="15"/>
    </row>
    <row r="7734" spans="11:11" ht="12" customHeight="1">
      <c r="K7734" s="15"/>
    </row>
    <row r="7735" spans="11:11" ht="12" customHeight="1">
      <c r="K7735" s="15"/>
    </row>
    <row r="7736" spans="11:11" ht="12" customHeight="1">
      <c r="K7736" s="15"/>
    </row>
    <row r="7737" spans="11:11" ht="12" customHeight="1">
      <c r="K7737" s="15"/>
    </row>
    <row r="7738" spans="11:11" ht="12" customHeight="1">
      <c r="K7738" s="15"/>
    </row>
    <row r="7739" spans="11:11" ht="12" customHeight="1">
      <c r="K7739" s="15"/>
    </row>
    <row r="7740" spans="11:11" ht="12" customHeight="1">
      <c r="K7740" s="15"/>
    </row>
    <row r="7741" spans="11:11" ht="12" customHeight="1">
      <c r="K7741" s="15"/>
    </row>
    <row r="7742" spans="11:11" ht="12" customHeight="1">
      <c r="K7742" s="15"/>
    </row>
    <row r="7743" spans="11:11" ht="12" customHeight="1">
      <c r="K7743" s="15"/>
    </row>
    <row r="7744" spans="11:11" ht="12" customHeight="1">
      <c r="K7744" s="15"/>
    </row>
    <row r="7745" spans="11:11" ht="12" customHeight="1">
      <c r="K7745" s="15"/>
    </row>
    <row r="7746" spans="11:11" ht="12" customHeight="1">
      <c r="K7746" s="15"/>
    </row>
    <row r="7747" spans="11:11" ht="12" customHeight="1">
      <c r="K7747" s="15"/>
    </row>
    <row r="7748" spans="11:11" ht="12" customHeight="1">
      <c r="K7748" s="15"/>
    </row>
    <row r="7749" spans="11:11" ht="12" customHeight="1">
      <c r="K7749" s="15"/>
    </row>
    <row r="7750" spans="11:11" ht="12" customHeight="1">
      <c r="K7750" s="15"/>
    </row>
    <row r="7751" spans="11:11" ht="12" customHeight="1">
      <c r="K7751" s="15"/>
    </row>
    <row r="7752" spans="11:11" ht="12" customHeight="1">
      <c r="K7752" s="15"/>
    </row>
    <row r="7753" spans="11:11" ht="12" customHeight="1">
      <c r="K7753" s="15"/>
    </row>
    <row r="7754" spans="11:11" ht="12" customHeight="1">
      <c r="K7754" s="15"/>
    </row>
    <row r="7755" spans="11:11" ht="12" customHeight="1">
      <c r="K7755" s="15"/>
    </row>
    <row r="7756" spans="11:11" ht="12" customHeight="1">
      <c r="K7756" s="15"/>
    </row>
    <row r="7757" spans="11:11" ht="12" customHeight="1">
      <c r="K7757" s="15"/>
    </row>
    <row r="7758" spans="11:11" ht="12" customHeight="1">
      <c r="K7758" s="15"/>
    </row>
    <row r="7759" spans="11:11" ht="12" customHeight="1">
      <c r="K7759" s="15"/>
    </row>
    <row r="7760" spans="11:11" ht="12" customHeight="1">
      <c r="K7760" s="15"/>
    </row>
    <row r="7761" spans="11:11" ht="12" customHeight="1">
      <c r="K7761" s="15"/>
    </row>
    <row r="7762" spans="11:11" ht="12" customHeight="1">
      <c r="K7762" s="15"/>
    </row>
    <row r="7763" spans="11:11" ht="12" customHeight="1">
      <c r="K7763" s="15"/>
    </row>
    <row r="7764" spans="11:11" ht="12" customHeight="1">
      <c r="K7764" s="15"/>
    </row>
    <row r="7765" spans="11:11" ht="12" customHeight="1">
      <c r="K7765" s="15"/>
    </row>
    <row r="7766" spans="11:11" ht="12" customHeight="1">
      <c r="K7766" s="15"/>
    </row>
    <row r="7767" spans="11:11" ht="12" customHeight="1">
      <c r="K7767" s="15"/>
    </row>
    <row r="7768" spans="11:11" ht="12" customHeight="1">
      <c r="K7768" s="15"/>
    </row>
    <row r="7769" spans="11:11" ht="12" customHeight="1">
      <c r="K7769" s="15"/>
    </row>
    <row r="7770" spans="11:11" ht="12" customHeight="1">
      <c r="K7770" s="15"/>
    </row>
    <row r="7771" spans="11:11" ht="12" customHeight="1">
      <c r="K7771" s="15"/>
    </row>
    <row r="7772" spans="11:11" ht="12" customHeight="1">
      <c r="K7772" s="15"/>
    </row>
    <row r="7773" spans="11:11" ht="12" customHeight="1">
      <c r="K7773" s="15"/>
    </row>
    <row r="7774" spans="11:11" ht="12" customHeight="1">
      <c r="K7774" s="15"/>
    </row>
    <row r="7775" spans="11:11" ht="12" customHeight="1">
      <c r="K7775" s="15"/>
    </row>
    <row r="7776" spans="11:11" ht="12" customHeight="1">
      <c r="K7776" s="15"/>
    </row>
    <row r="7777" spans="11:11" ht="12" customHeight="1">
      <c r="K7777" s="15"/>
    </row>
    <row r="7778" spans="11:11" ht="12" customHeight="1">
      <c r="K7778" s="15"/>
    </row>
    <row r="7779" spans="11:11" ht="12" customHeight="1">
      <c r="K7779" s="15"/>
    </row>
    <row r="7780" spans="11:11" ht="12" customHeight="1">
      <c r="K7780" s="15"/>
    </row>
    <row r="7781" spans="11:11" ht="12" customHeight="1">
      <c r="K7781" s="15"/>
    </row>
    <row r="7782" spans="11:11" ht="12" customHeight="1">
      <c r="K7782" s="15"/>
    </row>
    <row r="7783" spans="11:11" ht="12" customHeight="1">
      <c r="K7783" s="15"/>
    </row>
    <row r="7784" spans="11:11" ht="12" customHeight="1">
      <c r="K7784" s="15"/>
    </row>
    <row r="7785" spans="11:11" ht="12" customHeight="1">
      <c r="K7785" s="15"/>
    </row>
    <row r="7786" spans="11:11" ht="12" customHeight="1">
      <c r="K7786" s="15"/>
    </row>
    <row r="7787" spans="11:11" ht="12" customHeight="1">
      <c r="K7787" s="15"/>
    </row>
    <row r="7788" spans="11:11" ht="12" customHeight="1">
      <c r="K7788" s="15"/>
    </row>
    <row r="7789" spans="11:11" ht="12" customHeight="1">
      <c r="K7789" s="15"/>
    </row>
    <row r="7790" spans="11:11" ht="12" customHeight="1">
      <c r="K7790" s="15"/>
    </row>
    <row r="7791" spans="11:11" ht="12" customHeight="1">
      <c r="K7791" s="15"/>
    </row>
    <row r="7792" spans="11:11" ht="12" customHeight="1">
      <c r="K7792" s="15"/>
    </row>
    <row r="7793" spans="11:11" ht="12" customHeight="1">
      <c r="K7793" s="15"/>
    </row>
    <row r="7794" spans="11:11" ht="12" customHeight="1">
      <c r="K7794" s="15"/>
    </row>
    <row r="7795" spans="11:11" ht="12" customHeight="1">
      <c r="K7795" s="15"/>
    </row>
    <row r="7796" spans="11:11" ht="12" customHeight="1">
      <c r="K7796" s="15"/>
    </row>
    <row r="7797" spans="11:11" ht="12" customHeight="1">
      <c r="K7797" s="15"/>
    </row>
    <row r="7798" spans="11:11" ht="12" customHeight="1">
      <c r="K7798" s="15"/>
    </row>
    <row r="7799" spans="11:11" ht="12" customHeight="1">
      <c r="K7799" s="15"/>
    </row>
    <row r="7800" spans="11:11" ht="12" customHeight="1">
      <c r="K7800" s="15"/>
    </row>
    <row r="7801" spans="11:11" ht="12" customHeight="1">
      <c r="K7801" s="15"/>
    </row>
    <row r="7802" spans="11:11" ht="12" customHeight="1">
      <c r="K7802" s="15"/>
    </row>
    <row r="7803" spans="11:11" ht="12" customHeight="1">
      <c r="K7803" s="15"/>
    </row>
    <row r="7804" spans="11:11" ht="12" customHeight="1">
      <c r="K7804" s="15"/>
    </row>
    <row r="7805" spans="11:11" ht="12" customHeight="1">
      <c r="K7805" s="15"/>
    </row>
    <row r="7806" spans="11:11" ht="12" customHeight="1">
      <c r="K7806" s="15"/>
    </row>
    <row r="7807" spans="11:11" ht="12" customHeight="1">
      <c r="K7807" s="15"/>
    </row>
    <row r="7808" spans="11:11" ht="12" customHeight="1">
      <c r="K7808" s="15"/>
    </row>
    <row r="7809" spans="11:11" ht="12" customHeight="1">
      <c r="K7809" s="15"/>
    </row>
    <row r="7810" spans="11:11" ht="12" customHeight="1">
      <c r="K7810" s="15"/>
    </row>
    <row r="7811" spans="11:11" ht="12" customHeight="1">
      <c r="K7811" s="15"/>
    </row>
    <row r="7812" spans="11:11" ht="12" customHeight="1">
      <c r="K7812" s="15"/>
    </row>
    <row r="7813" spans="11:11" ht="12" customHeight="1">
      <c r="K7813" s="15"/>
    </row>
    <row r="7814" spans="11:11" ht="12" customHeight="1">
      <c r="K7814" s="15"/>
    </row>
    <row r="7815" spans="11:11" ht="12" customHeight="1">
      <c r="K7815" s="15"/>
    </row>
    <row r="7816" spans="11:11" ht="12" customHeight="1">
      <c r="K7816" s="15"/>
    </row>
    <row r="7817" spans="11:11" ht="12" customHeight="1">
      <c r="K7817" s="15"/>
    </row>
    <row r="7818" spans="11:11" ht="12" customHeight="1">
      <c r="K7818" s="15"/>
    </row>
    <row r="7819" spans="11:11" ht="12" customHeight="1">
      <c r="K7819" s="15"/>
    </row>
    <row r="7820" spans="11:11" ht="12" customHeight="1">
      <c r="K7820" s="15"/>
    </row>
    <row r="7821" spans="11:11" ht="12" customHeight="1">
      <c r="K7821" s="15"/>
    </row>
    <row r="7822" spans="11:11" ht="12" customHeight="1">
      <c r="K7822" s="15"/>
    </row>
    <row r="7823" spans="11:11" ht="12" customHeight="1">
      <c r="K7823" s="15"/>
    </row>
    <row r="7824" spans="11:11" ht="12" customHeight="1">
      <c r="K7824" s="15"/>
    </row>
    <row r="7825" spans="11:11" ht="12" customHeight="1">
      <c r="K7825" s="15"/>
    </row>
    <row r="7826" spans="11:11" ht="12" customHeight="1">
      <c r="K7826" s="15"/>
    </row>
    <row r="7827" spans="11:11" ht="12" customHeight="1">
      <c r="K7827" s="15"/>
    </row>
    <row r="7828" spans="11:11" ht="12" customHeight="1">
      <c r="K7828" s="15"/>
    </row>
    <row r="7829" spans="11:11" ht="12" customHeight="1">
      <c r="K7829" s="15"/>
    </row>
    <row r="7830" spans="11:11" ht="12" customHeight="1">
      <c r="K7830" s="15"/>
    </row>
    <row r="7831" spans="11:11" ht="12" customHeight="1">
      <c r="K7831" s="15"/>
    </row>
    <row r="7832" spans="11:11" ht="12" customHeight="1">
      <c r="K7832" s="15"/>
    </row>
    <row r="7833" spans="11:11" ht="12" customHeight="1">
      <c r="K7833" s="15"/>
    </row>
    <row r="7834" spans="11:11" ht="12" customHeight="1">
      <c r="K7834" s="15"/>
    </row>
    <row r="7835" spans="11:11" ht="12" customHeight="1">
      <c r="K7835" s="15"/>
    </row>
    <row r="7836" spans="11:11" ht="12" customHeight="1">
      <c r="K7836" s="15"/>
    </row>
    <row r="7837" spans="11:11" ht="12" customHeight="1">
      <c r="K7837" s="15"/>
    </row>
    <row r="7838" spans="11:11" ht="12" customHeight="1">
      <c r="K7838" s="15"/>
    </row>
    <row r="7839" spans="11:11" ht="12" customHeight="1">
      <c r="K7839" s="15"/>
    </row>
    <row r="7840" spans="11:11" ht="12" customHeight="1">
      <c r="K7840" s="15"/>
    </row>
    <row r="7841" spans="11:11" ht="12" customHeight="1">
      <c r="K7841" s="15"/>
    </row>
    <row r="7842" spans="11:11" ht="12" customHeight="1">
      <c r="K7842" s="15"/>
    </row>
    <row r="7843" spans="11:11" ht="12" customHeight="1">
      <c r="K7843" s="15"/>
    </row>
    <row r="7844" spans="11:11" ht="12" customHeight="1">
      <c r="K7844" s="15"/>
    </row>
    <row r="7845" spans="11:11" ht="12" customHeight="1">
      <c r="K7845" s="15"/>
    </row>
    <row r="7846" spans="11:11" ht="12" customHeight="1">
      <c r="K7846" s="15"/>
    </row>
    <row r="7847" spans="11:11" ht="12" customHeight="1">
      <c r="K7847" s="15"/>
    </row>
    <row r="7848" spans="11:11" ht="12" customHeight="1">
      <c r="K7848" s="15"/>
    </row>
    <row r="7849" spans="11:11" ht="12" customHeight="1">
      <c r="K7849" s="15"/>
    </row>
    <row r="7850" spans="11:11" ht="12" customHeight="1">
      <c r="K7850" s="15"/>
    </row>
    <row r="7851" spans="11:11" ht="12" customHeight="1">
      <c r="K7851" s="15"/>
    </row>
    <row r="7852" spans="11:11" ht="12" customHeight="1">
      <c r="K7852" s="15"/>
    </row>
    <row r="7853" spans="11:11" ht="12" customHeight="1">
      <c r="K7853" s="15"/>
    </row>
    <row r="7854" spans="11:11" ht="12" customHeight="1">
      <c r="K7854" s="15"/>
    </row>
    <row r="7855" spans="11:11" ht="12" customHeight="1">
      <c r="K7855" s="15"/>
    </row>
    <row r="7856" spans="11:11" ht="12" customHeight="1">
      <c r="K7856" s="15"/>
    </row>
    <row r="7857" spans="11:11" ht="12" customHeight="1">
      <c r="K7857" s="15"/>
    </row>
    <row r="7858" spans="11:11" ht="12" customHeight="1">
      <c r="K7858" s="15"/>
    </row>
    <row r="7859" spans="11:11" ht="12" customHeight="1">
      <c r="K7859" s="15"/>
    </row>
    <row r="7860" spans="11:11" ht="12" customHeight="1">
      <c r="K7860" s="15"/>
    </row>
    <row r="7861" spans="11:11" ht="12" customHeight="1">
      <c r="K7861" s="15"/>
    </row>
    <row r="7862" spans="11:11" ht="12" customHeight="1">
      <c r="K7862" s="15"/>
    </row>
    <row r="7863" spans="11:11" ht="12" customHeight="1">
      <c r="K7863" s="15"/>
    </row>
    <row r="7864" spans="11:11" ht="12" customHeight="1">
      <c r="K7864" s="15"/>
    </row>
    <row r="7865" spans="11:11" ht="12" customHeight="1">
      <c r="K7865" s="15"/>
    </row>
    <row r="7866" spans="11:11" ht="12" customHeight="1">
      <c r="K7866" s="15"/>
    </row>
    <row r="7867" spans="11:11" ht="12" customHeight="1">
      <c r="K7867" s="15"/>
    </row>
    <row r="7868" spans="11:11" ht="12" customHeight="1">
      <c r="K7868" s="15"/>
    </row>
    <row r="7869" spans="11:11" ht="12" customHeight="1">
      <c r="K7869" s="15"/>
    </row>
    <row r="7870" spans="11:11" ht="12" customHeight="1">
      <c r="K7870" s="15"/>
    </row>
    <row r="7871" spans="11:11" ht="12" customHeight="1">
      <c r="K7871" s="15"/>
    </row>
    <row r="7872" spans="11:11" ht="12" customHeight="1">
      <c r="K7872" s="15"/>
    </row>
    <row r="7873" spans="11:11" ht="12" customHeight="1">
      <c r="K7873" s="15"/>
    </row>
    <row r="7874" spans="11:11" ht="12" customHeight="1">
      <c r="K7874" s="15"/>
    </row>
    <row r="7875" spans="11:11" ht="12" customHeight="1">
      <c r="K7875" s="15"/>
    </row>
    <row r="7876" spans="11:11" ht="12" customHeight="1">
      <c r="K7876" s="15"/>
    </row>
    <row r="7877" spans="11:11" ht="12" customHeight="1">
      <c r="K7877" s="15"/>
    </row>
    <row r="7878" spans="11:11" ht="12" customHeight="1">
      <c r="K7878" s="15"/>
    </row>
    <row r="7879" spans="11:11" ht="12" customHeight="1">
      <c r="K7879" s="15"/>
    </row>
    <row r="7880" spans="11:11" ht="12" customHeight="1">
      <c r="K7880" s="15"/>
    </row>
    <row r="7881" spans="11:11" ht="12" customHeight="1">
      <c r="K7881" s="15"/>
    </row>
    <row r="7882" spans="11:11" ht="12" customHeight="1">
      <c r="K7882" s="15"/>
    </row>
    <row r="7883" spans="11:11" ht="12" customHeight="1">
      <c r="K7883" s="15"/>
    </row>
    <row r="7884" spans="11:11" ht="12" customHeight="1">
      <c r="K7884" s="15"/>
    </row>
    <row r="7885" spans="11:11" ht="12" customHeight="1">
      <c r="K7885" s="15"/>
    </row>
    <row r="7886" spans="11:11" ht="12" customHeight="1">
      <c r="K7886" s="15"/>
    </row>
    <row r="7887" spans="11:11" ht="12" customHeight="1">
      <c r="K7887" s="15"/>
    </row>
    <row r="7888" spans="11:11" ht="12" customHeight="1">
      <c r="K7888" s="15"/>
    </row>
    <row r="7889" spans="11:11" ht="12" customHeight="1">
      <c r="K7889" s="15"/>
    </row>
    <row r="7890" spans="11:11" ht="12" customHeight="1">
      <c r="K7890" s="15"/>
    </row>
    <row r="7891" spans="11:11" ht="12" customHeight="1">
      <c r="K7891" s="15"/>
    </row>
    <row r="7892" spans="11:11" ht="12" customHeight="1">
      <c r="K7892" s="15"/>
    </row>
    <row r="7893" spans="11:11" ht="12" customHeight="1">
      <c r="K7893" s="15"/>
    </row>
    <row r="7894" spans="11:11" ht="12" customHeight="1">
      <c r="K7894" s="15"/>
    </row>
    <row r="7895" spans="11:11" ht="12" customHeight="1">
      <c r="K7895" s="15"/>
    </row>
    <row r="7896" spans="11:11" ht="12" customHeight="1">
      <c r="K7896" s="15"/>
    </row>
    <row r="7897" spans="11:11" ht="12" customHeight="1">
      <c r="K7897" s="15"/>
    </row>
    <row r="7898" spans="11:11" ht="12" customHeight="1">
      <c r="K7898" s="15"/>
    </row>
    <row r="7899" spans="11:11" ht="12" customHeight="1">
      <c r="K7899" s="15"/>
    </row>
    <row r="7900" spans="11:11" ht="12" customHeight="1">
      <c r="K7900" s="15"/>
    </row>
    <row r="7901" spans="11:11" ht="12" customHeight="1">
      <c r="K7901" s="15"/>
    </row>
    <row r="7902" spans="11:11" ht="12" customHeight="1">
      <c r="K7902" s="15"/>
    </row>
    <row r="7903" spans="11:11" ht="12" customHeight="1">
      <c r="K7903" s="15"/>
    </row>
    <row r="7904" spans="11:11" ht="12" customHeight="1">
      <c r="K7904" s="15"/>
    </row>
    <row r="7905" spans="11:11" ht="12" customHeight="1">
      <c r="K7905" s="15"/>
    </row>
    <row r="7906" spans="11:11" ht="12" customHeight="1">
      <c r="K7906" s="15"/>
    </row>
    <row r="7907" spans="11:11" ht="12" customHeight="1">
      <c r="K7907" s="15"/>
    </row>
    <row r="7908" spans="11:11" ht="12" customHeight="1">
      <c r="K7908" s="15"/>
    </row>
    <row r="7909" spans="11:11" ht="12" customHeight="1">
      <c r="K7909" s="15"/>
    </row>
    <row r="7910" spans="11:11" ht="12" customHeight="1">
      <c r="K7910" s="15"/>
    </row>
    <row r="7911" spans="11:11" ht="12" customHeight="1">
      <c r="K7911" s="15"/>
    </row>
    <row r="7912" spans="11:11" ht="12" customHeight="1">
      <c r="K7912" s="15"/>
    </row>
    <row r="7913" spans="11:11" ht="12" customHeight="1">
      <c r="K7913" s="15"/>
    </row>
    <row r="7914" spans="11:11" ht="12" customHeight="1">
      <c r="K7914" s="15"/>
    </row>
    <row r="7915" spans="11:11" ht="12" customHeight="1">
      <c r="K7915" s="15"/>
    </row>
    <row r="7916" spans="11:11" ht="12" customHeight="1">
      <c r="K7916" s="15"/>
    </row>
    <row r="7917" spans="11:11" ht="12" customHeight="1">
      <c r="K7917" s="15"/>
    </row>
    <row r="7918" spans="11:11" ht="12" customHeight="1">
      <c r="K7918" s="15"/>
    </row>
    <row r="7919" spans="11:11" ht="12" customHeight="1">
      <c r="K7919" s="15"/>
    </row>
    <row r="7920" spans="11:11" ht="12" customHeight="1">
      <c r="K7920" s="15"/>
    </row>
    <row r="7921" spans="11:11" ht="12" customHeight="1">
      <c r="K7921" s="15"/>
    </row>
    <row r="7922" spans="11:11" ht="12" customHeight="1">
      <c r="K7922" s="15"/>
    </row>
    <row r="7923" spans="11:11" ht="12" customHeight="1">
      <c r="K7923" s="15"/>
    </row>
    <row r="7924" spans="11:11" ht="12" customHeight="1">
      <c r="K7924" s="15"/>
    </row>
    <row r="7925" spans="11:11" ht="12" customHeight="1">
      <c r="K7925" s="15"/>
    </row>
    <row r="7926" spans="11:11" ht="12" customHeight="1">
      <c r="K7926" s="15"/>
    </row>
    <row r="7927" spans="11:11" ht="12" customHeight="1">
      <c r="K7927" s="15"/>
    </row>
    <row r="7928" spans="11:11" ht="12" customHeight="1">
      <c r="K7928" s="15"/>
    </row>
    <row r="7929" spans="11:11" ht="12" customHeight="1">
      <c r="K7929" s="15"/>
    </row>
    <row r="7930" spans="11:11" ht="12" customHeight="1">
      <c r="K7930" s="15"/>
    </row>
    <row r="7931" spans="11:11" ht="12" customHeight="1">
      <c r="K7931" s="15"/>
    </row>
    <row r="7932" spans="11:11" ht="12" customHeight="1">
      <c r="K7932" s="15"/>
    </row>
    <row r="7933" spans="11:11" ht="12" customHeight="1">
      <c r="K7933" s="15"/>
    </row>
    <row r="7934" spans="11:11" ht="12" customHeight="1">
      <c r="K7934" s="15"/>
    </row>
    <row r="7935" spans="11:11" ht="12" customHeight="1">
      <c r="K7935" s="15"/>
    </row>
    <row r="7936" spans="11:11" ht="12" customHeight="1">
      <c r="K7936" s="15"/>
    </row>
    <row r="7937" spans="11:11" ht="12" customHeight="1">
      <c r="K7937" s="15"/>
    </row>
    <row r="7938" spans="11:11" ht="12" customHeight="1">
      <c r="K7938" s="15"/>
    </row>
    <row r="7939" spans="11:11" ht="12" customHeight="1">
      <c r="K7939" s="15"/>
    </row>
    <row r="7940" spans="11:11" ht="12" customHeight="1">
      <c r="K7940" s="15"/>
    </row>
    <row r="7941" spans="11:11" ht="12" customHeight="1">
      <c r="K7941" s="15"/>
    </row>
    <row r="7942" spans="11:11" ht="12" customHeight="1">
      <c r="K7942" s="15"/>
    </row>
    <row r="7943" spans="11:11" ht="12" customHeight="1">
      <c r="K7943" s="15"/>
    </row>
    <row r="7944" spans="11:11" ht="12" customHeight="1">
      <c r="K7944" s="15"/>
    </row>
    <row r="7945" spans="11:11" ht="12" customHeight="1">
      <c r="K7945" s="15"/>
    </row>
    <row r="7946" spans="11:11" ht="12" customHeight="1">
      <c r="K7946" s="15"/>
    </row>
    <row r="7947" spans="11:11" ht="12" customHeight="1">
      <c r="K7947" s="15"/>
    </row>
    <row r="7948" spans="11:11" ht="12" customHeight="1">
      <c r="K7948" s="15"/>
    </row>
    <row r="7949" spans="11:11" ht="12" customHeight="1">
      <c r="K7949" s="15"/>
    </row>
    <row r="7950" spans="11:11" ht="12" customHeight="1">
      <c r="K7950" s="15"/>
    </row>
    <row r="7951" spans="11:11" ht="12" customHeight="1">
      <c r="K7951" s="15"/>
    </row>
    <row r="7952" spans="11:11" ht="12" customHeight="1">
      <c r="K7952" s="15"/>
    </row>
    <row r="7953" spans="11:11" ht="12" customHeight="1">
      <c r="K7953" s="15"/>
    </row>
    <row r="7954" spans="11:11" ht="12" customHeight="1">
      <c r="K7954" s="15"/>
    </row>
    <row r="7955" spans="11:11" ht="12" customHeight="1">
      <c r="K7955" s="15"/>
    </row>
    <row r="7956" spans="11:11" ht="12" customHeight="1">
      <c r="K7956" s="15"/>
    </row>
    <row r="7957" spans="11:11" ht="12" customHeight="1">
      <c r="K7957" s="15"/>
    </row>
    <row r="7958" spans="11:11" ht="12" customHeight="1">
      <c r="K7958" s="15"/>
    </row>
    <row r="7959" spans="11:11" ht="12" customHeight="1">
      <c r="K7959" s="15"/>
    </row>
    <row r="7960" spans="11:11" ht="12" customHeight="1">
      <c r="K7960" s="15"/>
    </row>
    <row r="7961" spans="11:11" ht="12" customHeight="1">
      <c r="K7961" s="15"/>
    </row>
    <row r="7962" spans="11:11" ht="12" customHeight="1">
      <c r="K7962" s="15"/>
    </row>
    <row r="7963" spans="11:11" ht="12" customHeight="1">
      <c r="K7963" s="15"/>
    </row>
    <row r="7964" spans="11:11" ht="12" customHeight="1">
      <c r="K7964" s="15"/>
    </row>
    <row r="7965" spans="11:11" ht="12" customHeight="1">
      <c r="K7965" s="15"/>
    </row>
    <row r="7966" spans="11:11" ht="12" customHeight="1">
      <c r="K7966" s="15"/>
    </row>
    <row r="7967" spans="11:11" ht="12" customHeight="1">
      <c r="K7967" s="15"/>
    </row>
    <row r="7968" spans="11:11" ht="12" customHeight="1">
      <c r="K7968" s="15"/>
    </row>
    <row r="7969" spans="11:11" ht="12" customHeight="1">
      <c r="K7969" s="15"/>
    </row>
    <row r="7970" spans="11:11" ht="12" customHeight="1">
      <c r="K7970" s="15"/>
    </row>
    <row r="7971" spans="11:11" ht="12" customHeight="1">
      <c r="K7971" s="15"/>
    </row>
    <row r="7972" spans="11:11" ht="12" customHeight="1">
      <c r="K7972" s="15"/>
    </row>
    <row r="7973" spans="11:11" ht="12" customHeight="1">
      <c r="K7973" s="15"/>
    </row>
    <row r="7974" spans="11:11" ht="12" customHeight="1">
      <c r="K7974" s="15"/>
    </row>
    <row r="7975" spans="11:11" ht="12" customHeight="1">
      <c r="K7975" s="15"/>
    </row>
    <row r="7976" spans="11:11" ht="12" customHeight="1">
      <c r="K7976" s="15"/>
    </row>
    <row r="7977" spans="11:11" ht="12" customHeight="1">
      <c r="K7977" s="15"/>
    </row>
    <row r="7978" spans="11:11" ht="12" customHeight="1">
      <c r="K7978" s="15"/>
    </row>
    <row r="7979" spans="11:11" ht="12" customHeight="1">
      <c r="K7979" s="15"/>
    </row>
    <row r="7980" spans="11:11" ht="12" customHeight="1">
      <c r="K7980" s="15"/>
    </row>
    <row r="7981" spans="11:11" ht="12" customHeight="1">
      <c r="K7981" s="15"/>
    </row>
    <row r="7982" spans="11:11" ht="12" customHeight="1">
      <c r="K7982" s="15"/>
    </row>
    <row r="7983" spans="11:11" ht="12" customHeight="1">
      <c r="K7983" s="15"/>
    </row>
    <row r="7984" spans="11:11" ht="12" customHeight="1">
      <c r="K7984" s="15"/>
    </row>
    <row r="7985" spans="11:11" ht="12" customHeight="1">
      <c r="K7985" s="15"/>
    </row>
    <row r="7986" spans="11:11" ht="12" customHeight="1">
      <c r="K7986" s="15"/>
    </row>
    <row r="7987" spans="11:11" ht="12" customHeight="1">
      <c r="K7987" s="15"/>
    </row>
    <row r="7988" spans="11:11" ht="12" customHeight="1">
      <c r="K7988" s="15"/>
    </row>
    <row r="7989" spans="11:11" ht="12" customHeight="1">
      <c r="K7989" s="15"/>
    </row>
    <row r="7990" spans="11:11" ht="12" customHeight="1">
      <c r="K7990" s="15"/>
    </row>
    <row r="7991" spans="11:11" ht="12" customHeight="1">
      <c r="K7991" s="15"/>
    </row>
    <row r="7992" spans="11:11" ht="12" customHeight="1">
      <c r="K7992" s="15"/>
    </row>
    <row r="7993" spans="11:11" ht="12" customHeight="1">
      <c r="K7993" s="15"/>
    </row>
    <row r="7994" spans="11:11" ht="12" customHeight="1">
      <c r="K7994" s="15"/>
    </row>
    <row r="7995" spans="11:11" ht="12" customHeight="1">
      <c r="K7995" s="15"/>
    </row>
    <row r="7996" spans="11:11" ht="12" customHeight="1">
      <c r="K7996" s="15"/>
    </row>
    <row r="7997" spans="11:11" ht="12" customHeight="1">
      <c r="K7997" s="15"/>
    </row>
    <row r="7998" spans="11:11" ht="12" customHeight="1">
      <c r="K7998" s="15"/>
    </row>
    <row r="7999" spans="11:11" ht="12" customHeight="1">
      <c r="K7999" s="15"/>
    </row>
    <row r="8000" spans="11:11" ht="12" customHeight="1">
      <c r="K8000" s="15"/>
    </row>
    <row r="8001" spans="11:11" ht="12" customHeight="1">
      <c r="K8001" s="15"/>
    </row>
    <row r="8002" spans="11:11" ht="12" customHeight="1">
      <c r="K8002" s="15"/>
    </row>
    <row r="8003" spans="11:11" ht="12" customHeight="1">
      <c r="K8003" s="15"/>
    </row>
    <row r="8004" spans="11:11" ht="12" customHeight="1">
      <c r="K8004" s="15"/>
    </row>
    <row r="8005" spans="11:11" ht="12" customHeight="1">
      <c r="K8005" s="15"/>
    </row>
    <row r="8006" spans="11:11" ht="12" customHeight="1">
      <c r="K8006" s="15"/>
    </row>
    <row r="8007" spans="11:11" ht="12" customHeight="1">
      <c r="K8007" s="15"/>
    </row>
    <row r="8008" spans="11:11" ht="12" customHeight="1">
      <c r="K8008" s="15"/>
    </row>
    <row r="8009" spans="11:11" ht="12" customHeight="1">
      <c r="K8009" s="15"/>
    </row>
    <row r="8010" spans="11:11" ht="12" customHeight="1">
      <c r="K8010" s="15"/>
    </row>
    <row r="8011" spans="11:11" ht="12" customHeight="1">
      <c r="K8011" s="15"/>
    </row>
    <row r="8012" spans="11:11" ht="12" customHeight="1">
      <c r="K8012" s="15"/>
    </row>
    <row r="8013" spans="11:11" ht="12" customHeight="1">
      <c r="K8013" s="15"/>
    </row>
    <row r="8014" spans="11:11" ht="12" customHeight="1">
      <c r="K8014" s="15"/>
    </row>
    <row r="8015" spans="11:11" ht="12" customHeight="1">
      <c r="K8015" s="15"/>
    </row>
    <row r="8016" spans="11:11" ht="12" customHeight="1">
      <c r="K8016" s="15"/>
    </row>
    <row r="8017" spans="11:11" ht="12" customHeight="1">
      <c r="K8017" s="15"/>
    </row>
    <row r="8018" spans="11:11" ht="12" customHeight="1">
      <c r="K8018" s="15"/>
    </row>
    <row r="8019" spans="11:11" ht="12" customHeight="1">
      <c r="K8019" s="15"/>
    </row>
    <row r="8020" spans="11:11" ht="12" customHeight="1">
      <c r="K8020" s="15"/>
    </row>
    <row r="8021" spans="11:11" ht="12" customHeight="1">
      <c r="K8021" s="15"/>
    </row>
    <row r="8022" spans="11:11" ht="12" customHeight="1">
      <c r="K8022" s="15"/>
    </row>
    <row r="8023" spans="11:11" ht="12" customHeight="1">
      <c r="K8023" s="15"/>
    </row>
    <row r="8024" spans="11:11" ht="12" customHeight="1">
      <c r="K8024" s="15"/>
    </row>
    <row r="8025" spans="11:11" ht="12" customHeight="1">
      <c r="K8025" s="15"/>
    </row>
    <row r="8026" spans="11:11" ht="12" customHeight="1">
      <c r="K8026" s="15"/>
    </row>
    <row r="8027" spans="11:11" ht="12" customHeight="1">
      <c r="K8027" s="15"/>
    </row>
    <row r="8028" spans="11:11" ht="12" customHeight="1">
      <c r="K8028" s="15"/>
    </row>
    <row r="8029" spans="11:11" ht="12" customHeight="1">
      <c r="K8029" s="15"/>
    </row>
    <row r="8030" spans="11:11" ht="12" customHeight="1">
      <c r="K8030" s="15"/>
    </row>
    <row r="8031" spans="11:11" ht="12" customHeight="1">
      <c r="K8031" s="15"/>
    </row>
    <row r="8032" spans="11:11" ht="12" customHeight="1">
      <c r="K8032" s="15"/>
    </row>
    <row r="8033" spans="11:11" ht="12" customHeight="1">
      <c r="K8033" s="15"/>
    </row>
    <row r="8034" spans="11:11" ht="12" customHeight="1">
      <c r="K8034" s="15"/>
    </row>
    <row r="8035" spans="11:11" ht="12" customHeight="1">
      <c r="K8035" s="15"/>
    </row>
    <row r="8036" spans="11:11" ht="12" customHeight="1">
      <c r="K8036" s="15"/>
    </row>
    <row r="8037" spans="11:11" ht="12" customHeight="1">
      <c r="K8037" s="15"/>
    </row>
    <row r="8038" spans="11:11" ht="12" customHeight="1">
      <c r="K8038" s="15"/>
    </row>
    <row r="8039" spans="11:11" ht="12" customHeight="1">
      <c r="K8039" s="15"/>
    </row>
    <row r="8040" spans="11:11" ht="12" customHeight="1">
      <c r="K8040" s="15"/>
    </row>
    <row r="8041" spans="11:11" ht="12" customHeight="1">
      <c r="K8041" s="15"/>
    </row>
    <row r="8042" spans="11:11" ht="12" customHeight="1">
      <c r="K8042" s="15"/>
    </row>
    <row r="8043" spans="11:11" ht="12" customHeight="1">
      <c r="K8043" s="15"/>
    </row>
    <row r="8044" spans="11:11" ht="12" customHeight="1">
      <c r="K8044" s="15"/>
    </row>
    <row r="8045" spans="11:11" ht="12" customHeight="1">
      <c r="K8045" s="15"/>
    </row>
    <row r="8046" spans="11:11" ht="12" customHeight="1">
      <c r="K8046" s="15"/>
    </row>
    <row r="8047" spans="11:11" ht="12" customHeight="1">
      <c r="K8047" s="15"/>
    </row>
    <row r="8048" spans="11:11" ht="12" customHeight="1">
      <c r="K8048" s="15"/>
    </row>
    <row r="8049" spans="11:11" ht="12" customHeight="1">
      <c r="K8049" s="15"/>
    </row>
    <row r="8050" spans="11:11" ht="12" customHeight="1">
      <c r="K8050" s="15"/>
    </row>
    <row r="8051" spans="11:11" ht="12" customHeight="1">
      <c r="K8051" s="15"/>
    </row>
    <row r="8052" spans="11:11" ht="12" customHeight="1">
      <c r="K8052" s="15"/>
    </row>
    <row r="8053" spans="11:11" ht="12" customHeight="1">
      <c r="K8053" s="15"/>
    </row>
    <row r="8054" spans="11:11" ht="12" customHeight="1">
      <c r="K8054" s="15"/>
    </row>
    <row r="8055" spans="11:11" ht="12" customHeight="1">
      <c r="K8055" s="15"/>
    </row>
    <row r="8056" spans="11:11" ht="12" customHeight="1">
      <c r="K8056" s="15"/>
    </row>
    <row r="8057" spans="11:11" ht="12" customHeight="1">
      <c r="K8057" s="15"/>
    </row>
    <row r="8058" spans="11:11" ht="12" customHeight="1">
      <c r="K8058" s="15"/>
    </row>
    <row r="8059" spans="11:11" ht="12" customHeight="1">
      <c r="K8059" s="15"/>
    </row>
    <row r="8060" spans="11:11" ht="12" customHeight="1">
      <c r="K8060" s="15"/>
    </row>
    <row r="8061" spans="11:11" ht="12" customHeight="1">
      <c r="K8061" s="15"/>
    </row>
    <row r="8062" spans="11:11" ht="12" customHeight="1">
      <c r="K8062" s="15"/>
    </row>
    <row r="8063" spans="11:11" ht="12" customHeight="1">
      <c r="K8063" s="15"/>
    </row>
    <row r="8064" spans="11:11" ht="12" customHeight="1">
      <c r="K8064" s="15"/>
    </row>
    <row r="8065" spans="11:11" ht="12" customHeight="1">
      <c r="K8065" s="15"/>
    </row>
    <row r="8066" spans="11:11" ht="12" customHeight="1">
      <c r="K8066" s="15"/>
    </row>
    <row r="8067" spans="11:11" ht="12" customHeight="1">
      <c r="K8067" s="15"/>
    </row>
    <row r="8068" spans="11:11" ht="12" customHeight="1">
      <c r="K8068" s="15"/>
    </row>
    <row r="8069" spans="11:11" ht="12" customHeight="1">
      <c r="K8069" s="15"/>
    </row>
    <row r="8070" spans="11:11" ht="12" customHeight="1">
      <c r="K8070" s="15"/>
    </row>
    <row r="8071" spans="11:11" ht="12" customHeight="1">
      <c r="K8071" s="15"/>
    </row>
    <row r="8072" spans="11:11" ht="12" customHeight="1">
      <c r="K8072" s="15"/>
    </row>
    <row r="8073" spans="11:11" ht="12" customHeight="1">
      <c r="K8073" s="15"/>
    </row>
    <row r="8074" spans="11:11" ht="12" customHeight="1">
      <c r="K8074" s="15"/>
    </row>
    <row r="8075" spans="11:11" ht="12" customHeight="1">
      <c r="K8075" s="15"/>
    </row>
    <row r="8076" spans="11:11" ht="12" customHeight="1">
      <c r="K8076" s="15"/>
    </row>
    <row r="8077" spans="11:11" ht="12" customHeight="1">
      <c r="K8077" s="15"/>
    </row>
    <row r="8078" spans="11:11" ht="12" customHeight="1">
      <c r="K8078" s="15"/>
    </row>
    <row r="8079" spans="11:11" ht="12" customHeight="1">
      <c r="K8079" s="15"/>
    </row>
    <row r="8080" spans="11:11" ht="12" customHeight="1">
      <c r="K8080" s="15"/>
    </row>
    <row r="8081" spans="11:11" ht="12" customHeight="1">
      <c r="K8081" s="15"/>
    </row>
    <row r="8082" spans="11:11" ht="12" customHeight="1">
      <c r="K8082" s="15"/>
    </row>
    <row r="8083" spans="11:11" ht="12" customHeight="1">
      <c r="K8083" s="15"/>
    </row>
    <row r="8084" spans="11:11" ht="12" customHeight="1">
      <c r="K8084" s="15"/>
    </row>
    <row r="8085" spans="11:11" ht="12" customHeight="1">
      <c r="K8085" s="15"/>
    </row>
    <row r="8086" spans="11:11" ht="12" customHeight="1">
      <c r="K8086" s="15"/>
    </row>
    <row r="8087" spans="11:11" ht="12" customHeight="1">
      <c r="K8087" s="15"/>
    </row>
    <row r="8088" spans="11:11" ht="12" customHeight="1">
      <c r="K8088" s="15"/>
    </row>
    <row r="8089" spans="11:11" ht="12" customHeight="1">
      <c r="K8089" s="15"/>
    </row>
    <row r="8090" spans="11:11" ht="12" customHeight="1">
      <c r="K8090" s="15"/>
    </row>
    <row r="8091" spans="11:11" ht="12" customHeight="1">
      <c r="K8091" s="15"/>
    </row>
    <row r="8092" spans="11:11" ht="12" customHeight="1">
      <c r="K8092" s="15"/>
    </row>
    <row r="8093" spans="11:11" ht="12" customHeight="1">
      <c r="K8093" s="15"/>
    </row>
    <row r="8094" spans="11:11" ht="12" customHeight="1">
      <c r="K8094" s="15"/>
    </row>
    <row r="8095" spans="11:11" ht="12" customHeight="1">
      <c r="K8095" s="15"/>
    </row>
    <row r="8096" spans="11:11" ht="12" customHeight="1">
      <c r="K8096" s="15"/>
    </row>
    <row r="8097" spans="11:11" ht="12" customHeight="1">
      <c r="K8097" s="15"/>
    </row>
    <row r="8098" spans="11:11" ht="12" customHeight="1">
      <c r="K8098" s="15"/>
    </row>
    <row r="8099" spans="11:11" ht="12" customHeight="1">
      <c r="K8099" s="15"/>
    </row>
    <row r="8100" spans="11:11" ht="12" customHeight="1">
      <c r="K8100" s="15"/>
    </row>
    <row r="8101" spans="11:11" ht="12" customHeight="1">
      <c r="K8101" s="15"/>
    </row>
    <row r="8102" spans="11:11" ht="12" customHeight="1">
      <c r="K8102" s="15"/>
    </row>
    <row r="8103" spans="11:11" ht="12" customHeight="1">
      <c r="K8103" s="15"/>
    </row>
    <row r="8104" spans="11:11" ht="12" customHeight="1">
      <c r="K8104" s="15"/>
    </row>
    <row r="8105" spans="11:11" ht="12" customHeight="1">
      <c r="K8105" s="15"/>
    </row>
    <row r="8106" spans="11:11" ht="12" customHeight="1">
      <c r="K8106" s="15"/>
    </row>
    <row r="8107" spans="11:11" ht="12" customHeight="1">
      <c r="K8107" s="15"/>
    </row>
    <row r="8108" spans="11:11" ht="12" customHeight="1">
      <c r="K8108" s="15"/>
    </row>
    <row r="8109" spans="11:11" ht="12" customHeight="1">
      <c r="K8109" s="15"/>
    </row>
    <row r="8110" spans="11:11" ht="12" customHeight="1">
      <c r="K8110" s="15"/>
    </row>
    <row r="8111" spans="11:11" ht="12" customHeight="1">
      <c r="K8111" s="15"/>
    </row>
    <row r="8112" spans="11:11" ht="12" customHeight="1">
      <c r="K8112" s="15"/>
    </row>
    <row r="8113" spans="11:11" ht="12" customHeight="1">
      <c r="K8113" s="15"/>
    </row>
    <row r="8114" spans="11:11" ht="12" customHeight="1">
      <c r="K8114" s="15"/>
    </row>
    <row r="8115" spans="11:11" ht="12" customHeight="1">
      <c r="K8115" s="15"/>
    </row>
    <row r="8116" spans="11:11" ht="12" customHeight="1">
      <c r="K8116" s="15"/>
    </row>
    <row r="8117" spans="11:11" ht="12" customHeight="1">
      <c r="K8117" s="15"/>
    </row>
    <row r="8118" spans="11:11" ht="12" customHeight="1">
      <c r="K8118" s="15"/>
    </row>
    <row r="8119" spans="11:11" ht="12" customHeight="1">
      <c r="K8119" s="15"/>
    </row>
    <row r="8120" spans="11:11" ht="12" customHeight="1">
      <c r="K8120" s="15"/>
    </row>
    <row r="8121" spans="11:11" ht="12" customHeight="1">
      <c r="K8121" s="15"/>
    </row>
    <row r="8122" spans="11:11" ht="12" customHeight="1">
      <c r="K8122" s="15"/>
    </row>
    <row r="8123" spans="11:11" ht="12" customHeight="1">
      <c r="K8123" s="15"/>
    </row>
    <row r="8124" spans="11:11" ht="12" customHeight="1">
      <c r="K8124" s="15"/>
    </row>
    <row r="8125" spans="11:11" ht="12" customHeight="1">
      <c r="K8125" s="15"/>
    </row>
    <row r="8126" spans="11:11" ht="12" customHeight="1">
      <c r="K8126" s="15"/>
    </row>
    <row r="8127" spans="11:11" ht="12" customHeight="1">
      <c r="K8127" s="15"/>
    </row>
    <row r="8128" spans="11:11" ht="12" customHeight="1">
      <c r="K8128" s="15"/>
    </row>
    <row r="8129" spans="11:11" ht="12" customHeight="1">
      <c r="K8129" s="15"/>
    </row>
    <row r="8130" spans="11:11" ht="12" customHeight="1">
      <c r="K8130" s="15"/>
    </row>
    <row r="8131" spans="11:11" ht="12" customHeight="1">
      <c r="K8131" s="15"/>
    </row>
    <row r="8132" spans="11:11" ht="12" customHeight="1">
      <c r="K8132" s="15"/>
    </row>
    <row r="8133" spans="11:11" ht="12" customHeight="1">
      <c r="K8133" s="15"/>
    </row>
    <row r="8134" spans="11:11" ht="12" customHeight="1">
      <c r="K8134" s="15"/>
    </row>
    <row r="8135" spans="11:11" ht="12" customHeight="1">
      <c r="K8135" s="15"/>
    </row>
    <row r="8136" spans="11:11" ht="12" customHeight="1">
      <c r="K8136" s="15"/>
    </row>
    <row r="8137" spans="11:11" ht="12" customHeight="1">
      <c r="K8137" s="15"/>
    </row>
    <row r="8138" spans="11:11" ht="12" customHeight="1">
      <c r="K8138" s="15"/>
    </row>
    <row r="8139" spans="11:11" ht="12" customHeight="1">
      <c r="K8139" s="15"/>
    </row>
    <row r="8140" spans="11:11" ht="12" customHeight="1">
      <c r="K8140" s="15"/>
    </row>
    <row r="8141" spans="11:11" ht="12" customHeight="1">
      <c r="K8141" s="15"/>
    </row>
    <row r="8142" spans="11:11" ht="12" customHeight="1">
      <c r="K8142" s="15"/>
    </row>
    <row r="8143" spans="11:11" ht="12" customHeight="1">
      <c r="K8143" s="15"/>
    </row>
    <row r="8144" spans="11:11" ht="12" customHeight="1">
      <c r="K8144" s="15"/>
    </row>
    <row r="8145" spans="11:11" ht="12" customHeight="1">
      <c r="K8145" s="15"/>
    </row>
    <row r="8146" spans="11:11" ht="12" customHeight="1">
      <c r="K8146" s="15"/>
    </row>
    <row r="8147" spans="11:11" ht="12" customHeight="1">
      <c r="K8147" s="15"/>
    </row>
    <row r="8148" spans="11:11" ht="12" customHeight="1">
      <c r="K8148" s="15"/>
    </row>
    <row r="8149" spans="11:11" ht="12" customHeight="1">
      <c r="K8149" s="15"/>
    </row>
    <row r="8150" spans="11:11" ht="12" customHeight="1">
      <c r="K8150" s="15"/>
    </row>
    <row r="8151" spans="11:11" ht="12" customHeight="1">
      <c r="K8151" s="15"/>
    </row>
    <row r="8152" spans="11:11" ht="12" customHeight="1">
      <c r="K8152" s="15"/>
    </row>
    <row r="8153" spans="11:11" ht="12" customHeight="1">
      <c r="K8153" s="15"/>
    </row>
    <row r="8154" spans="11:11" ht="12" customHeight="1">
      <c r="K8154" s="15"/>
    </row>
    <row r="8155" spans="11:11" ht="12" customHeight="1">
      <c r="K8155" s="15"/>
    </row>
    <row r="8156" spans="11:11" ht="12" customHeight="1">
      <c r="K8156" s="15"/>
    </row>
    <row r="8157" spans="11:11" ht="12" customHeight="1">
      <c r="K8157" s="15"/>
    </row>
    <row r="8158" spans="11:11" ht="12" customHeight="1">
      <c r="K8158" s="15"/>
    </row>
    <row r="8159" spans="11:11" ht="12" customHeight="1">
      <c r="K8159" s="15"/>
    </row>
    <row r="8160" spans="11:11" ht="12" customHeight="1">
      <c r="K8160" s="15"/>
    </row>
    <row r="8161" spans="11:11" ht="12" customHeight="1">
      <c r="K8161" s="15"/>
    </row>
    <row r="8162" spans="11:11" ht="12" customHeight="1">
      <c r="K8162" s="15"/>
    </row>
    <row r="8163" spans="11:11" ht="12" customHeight="1">
      <c r="K8163" s="15"/>
    </row>
    <row r="8164" spans="11:11" ht="12" customHeight="1">
      <c r="K8164" s="15"/>
    </row>
    <row r="8165" spans="11:11" ht="12" customHeight="1">
      <c r="K8165" s="15"/>
    </row>
    <row r="8166" spans="11:11" ht="12" customHeight="1">
      <c r="K8166" s="15"/>
    </row>
    <row r="8167" spans="11:11" ht="12" customHeight="1">
      <c r="K8167" s="15"/>
    </row>
    <row r="8168" spans="11:11" ht="12" customHeight="1">
      <c r="K8168" s="15"/>
    </row>
    <row r="8169" spans="11:11" ht="12" customHeight="1">
      <c r="K8169" s="15"/>
    </row>
    <row r="8170" spans="11:11" ht="12" customHeight="1">
      <c r="K8170" s="15"/>
    </row>
    <row r="8171" spans="11:11" ht="12" customHeight="1">
      <c r="K8171" s="15"/>
    </row>
    <row r="8172" spans="11:11" ht="12" customHeight="1">
      <c r="K8172" s="15"/>
    </row>
    <row r="8173" spans="11:11" ht="12" customHeight="1">
      <c r="K8173" s="15"/>
    </row>
    <row r="8174" spans="11:11" ht="12" customHeight="1">
      <c r="K8174" s="15"/>
    </row>
    <row r="8175" spans="11:11" ht="12" customHeight="1">
      <c r="K8175" s="15"/>
    </row>
    <row r="8176" spans="11:11" ht="12" customHeight="1">
      <c r="K8176" s="15"/>
    </row>
    <row r="8177" spans="11:11" ht="12" customHeight="1">
      <c r="K8177" s="15"/>
    </row>
    <row r="8178" spans="11:11" ht="12" customHeight="1">
      <c r="K8178" s="15"/>
    </row>
    <row r="8179" spans="11:11" ht="12" customHeight="1">
      <c r="K8179" s="15"/>
    </row>
    <row r="8180" spans="11:11" ht="12" customHeight="1">
      <c r="K8180" s="15"/>
    </row>
    <row r="8181" spans="11:11" ht="12" customHeight="1">
      <c r="K8181" s="15"/>
    </row>
    <row r="8182" spans="11:11" ht="12" customHeight="1">
      <c r="K8182" s="15"/>
    </row>
    <row r="8183" spans="11:11" ht="12" customHeight="1">
      <c r="K8183" s="15"/>
    </row>
    <row r="8184" spans="11:11" ht="12" customHeight="1">
      <c r="K8184" s="15"/>
    </row>
    <row r="8185" spans="11:11" ht="12" customHeight="1">
      <c r="K8185" s="15"/>
    </row>
    <row r="8186" spans="11:11" ht="12" customHeight="1">
      <c r="K8186" s="15"/>
    </row>
    <row r="8187" spans="11:11" ht="12" customHeight="1">
      <c r="K8187" s="15"/>
    </row>
    <row r="8188" spans="11:11" ht="12" customHeight="1">
      <c r="K8188" s="15"/>
    </row>
    <row r="8189" spans="11:11" ht="12" customHeight="1">
      <c r="K8189" s="15"/>
    </row>
    <row r="8190" spans="11:11" ht="12" customHeight="1">
      <c r="K8190" s="15"/>
    </row>
    <row r="8191" spans="11:11" ht="12" customHeight="1">
      <c r="K8191" s="15"/>
    </row>
    <row r="8192" spans="11:11" ht="12" customHeight="1">
      <c r="K8192" s="15"/>
    </row>
    <row r="8193" spans="11:11" ht="12" customHeight="1">
      <c r="K8193" s="15"/>
    </row>
    <row r="8194" spans="11:11" ht="12" customHeight="1">
      <c r="K8194" s="15"/>
    </row>
    <row r="8195" spans="11:11" ht="12" customHeight="1">
      <c r="K8195" s="15"/>
    </row>
    <row r="8196" spans="11:11" ht="12" customHeight="1">
      <c r="K8196" s="15"/>
    </row>
    <row r="8197" spans="11:11" ht="12" customHeight="1">
      <c r="K8197" s="15"/>
    </row>
    <row r="8198" spans="11:11" ht="12" customHeight="1">
      <c r="K8198" s="15"/>
    </row>
    <row r="8199" spans="11:11" ht="12" customHeight="1">
      <c r="K8199" s="15"/>
    </row>
    <row r="8200" spans="11:11" ht="12" customHeight="1">
      <c r="K8200" s="15"/>
    </row>
    <row r="8201" spans="11:11" ht="12" customHeight="1">
      <c r="K8201" s="15"/>
    </row>
    <row r="8202" spans="11:11" ht="12" customHeight="1">
      <c r="K8202" s="15"/>
    </row>
    <row r="8203" spans="11:11" ht="12" customHeight="1">
      <c r="K8203" s="15"/>
    </row>
    <row r="8204" spans="11:11" ht="12" customHeight="1">
      <c r="K8204" s="15"/>
    </row>
    <row r="8205" spans="11:11" ht="12" customHeight="1">
      <c r="K8205" s="15"/>
    </row>
    <row r="8206" spans="11:11" ht="12" customHeight="1">
      <c r="K8206" s="15"/>
    </row>
    <row r="8207" spans="11:11" ht="12" customHeight="1">
      <c r="K8207" s="15"/>
    </row>
    <row r="8208" spans="11:11" ht="12" customHeight="1">
      <c r="K8208" s="15"/>
    </row>
    <row r="8209" spans="11:11" ht="12" customHeight="1">
      <c r="K8209" s="15"/>
    </row>
    <row r="8210" spans="11:11" ht="12" customHeight="1">
      <c r="K8210" s="15"/>
    </row>
    <row r="8211" spans="11:11" ht="12" customHeight="1">
      <c r="K8211" s="15"/>
    </row>
    <row r="8212" spans="11:11" ht="12" customHeight="1">
      <c r="K8212" s="15"/>
    </row>
    <row r="8213" spans="11:11" ht="12" customHeight="1">
      <c r="K8213" s="15"/>
    </row>
    <row r="8214" spans="11:11" ht="12" customHeight="1">
      <c r="K8214" s="15"/>
    </row>
    <row r="8215" spans="11:11" ht="12" customHeight="1">
      <c r="K8215" s="15"/>
    </row>
    <row r="8216" spans="11:11" ht="12" customHeight="1">
      <c r="K8216" s="15"/>
    </row>
    <row r="8217" spans="11:11" ht="12" customHeight="1">
      <c r="K8217" s="15"/>
    </row>
    <row r="8218" spans="11:11" ht="12" customHeight="1">
      <c r="K8218" s="15"/>
    </row>
    <row r="8219" spans="11:11" ht="12" customHeight="1">
      <c r="K8219" s="15"/>
    </row>
    <row r="8220" spans="11:11" ht="12" customHeight="1">
      <c r="K8220" s="15"/>
    </row>
    <row r="8221" spans="11:11" ht="12" customHeight="1">
      <c r="K8221" s="15"/>
    </row>
    <row r="8222" spans="11:11" ht="12" customHeight="1">
      <c r="K8222" s="15"/>
    </row>
    <row r="8223" spans="11:11" ht="12" customHeight="1">
      <c r="K8223" s="15"/>
    </row>
    <row r="8224" spans="11:11" ht="12" customHeight="1">
      <c r="K8224" s="15"/>
    </row>
    <row r="8225" spans="11:11" ht="12" customHeight="1">
      <c r="K8225" s="15"/>
    </row>
    <row r="8226" spans="11:11" ht="12" customHeight="1">
      <c r="K8226" s="15"/>
    </row>
    <row r="8227" spans="11:11" ht="12" customHeight="1">
      <c r="K8227" s="15"/>
    </row>
    <row r="8228" spans="11:11" ht="12" customHeight="1">
      <c r="K8228" s="15"/>
    </row>
    <row r="8229" spans="11:11" ht="12" customHeight="1">
      <c r="K8229" s="15"/>
    </row>
    <row r="8230" spans="11:11" ht="12" customHeight="1">
      <c r="K8230" s="15"/>
    </row>
    <row r="8231" spans="11:11" ht="12" customHeight="1">
      <c r="K8231" s="15"/>
    </row>
    <row r="8232" spans="11:11" ht="12" customHeight="1">
      <c r="K8232" s="15"/>
    </row>
    <row r="8233" spans="11:11" ht="12" customHeight="1">
      <c r="K8233" s="15"/>
    </row>
    <row r="8234" spans="11:11" ht="12" customHeight="1">
      <c r="K8234" s="15"/>
    </row>
    <row r="8235" spans="11:11" ht="12" customHeight="1">
      <c r="K8235" s="15"/>
    </row>
    <row r="8236" spans="11:11" ht="12" customHeight="1">
      <c r="K8236" s="15"/>
    </row>
    <row r="8237" spans="11:11" ht="12" customHeight="1">
      <c r="K8237" s="15"/>
    </row>
    <row r="8238" spans="11:11" ht="12" customHeight="1">
      <c r="K8238" s="15"/>
    </row>
    <row r="8239" spans="11:11" ht="12" customHeight="1">
      <c r="K8239" s="15"/>
    </row>
    <row r="8240" spans="11:11" ht="12" customHeight="1">
      <c r="K8240" s="15"/>
    </row>
    <row r="8241" spans="11:11" ht="12" customHeight="1">
      <c r="K8241" s="15"/>
    </row>
    <row r="8242" spans="11:11" ht="12" customHeight="1">
      <c r="K8242" s="15"/>
    </row>
    <row r="8243" spans="11:11" ht="12" customHeight="1">
      <c r="K8243" s="15"/>
    </row>
    <row r="8244" spans="11:11" ht="12" customHeight="1">
      <c r="K8244" s="15"/>
    </row>
    <row r="8245" spans="11:11" ht="12" customHeight="1">
      <c r="K8245" s="15"/>
    </row>
    <row r="8246" spans="11:11" ht="12" customHeight="1">
      <c r="K8246" s="15"/>
    </row>
    <row r="8247" spans="11:11" ht="12" customHeight="1">
      <c r="K8247" s="15"/>
    </row>
    <row r="8248" spans="11:11" ht="12" customHeight="1">
      <c r="K8248" s="15"/>
    </row>
    <row r="8249" spans="11:11" ht="12" customHeight="1">
      <c r="K8249" s="15"/>
    </row>
    <row r="8250" spans="11:11" ht="12" customHeight="1">
      <c r="K8250" s="15"/>
    </row>
    <row r="8251" spans="11:11" ht="12" customHeight="1">
      <c r="K8251" s="15"/>
    </row>
    <row r="8252" spans="11:11" ht="12" customHeight="1">
      <c r="K8252" s="15"/>
    </row>
    <row r="8253" spans="11:11" ht="12" customHeight="1">
      <c r="K8253" s="15"/>
    </row>
    <row r="8254" spans="11:11" ht="12" customHeight="1">
      <c r="K8254" s="15"/>
    </row>
    <row r="8255" spans="11:11" ht="12" customHeight="1">
      <c r="K8255" s="15"/>
    </row>
    <row r="8256" spans="11:11" ht="12" customHeight="1">
      <c r="K8256" s="15"/>
    </row>
    <row r="8257" spans="11:11" ht="12" customHeight="1">
      <c r="K8257" s="15"/>
    </row>
    <row r="8258" spans="11:11" ht="12" customHeight="1">
      <c r="K8258" s="15"/>
    </row>
    <row r="8259" spans="11:11" ht="12" customHeight="1">
      <c r="K8259" s="15"/>
    </row>
    <row r="8260" spans="11:11" ht="12" customHeight="1">
      <c r="K8260" s="15"/>
    </row>
    <row r="8261" spans="11:11" ht="12" customHeight="1">
      <c r="K8261" s="15"/>
    </row>
    <row r="8262" spans="11:11" ht="12" customHeight="1">
      <c r="K8262" s="15"/>
    </row>
    <row r="8263" spans="11:11" ht="12" customHeight="1">
      <c r="K8263" s="15"/>
    </row>
    <row r="8264" spans="11:11" ht="12" customHeight="1">
      <c r="K8264" s="15"/>
    </row>
    <row r="8265" spans="11:11" ht="12" customHeight="1">
      <c r="K8265" s="15"/>
    </row>
    <row r="8266" spans="11:11" ht="12" customHeight="1">
      <c r="K8266" s="15"/>
    </row>
    <row r="8267" spans="11:11" ht="12" customHeight="1">
      <c r="K8267" s="15"/>
    </row>
    <row r="8268" spans="11:11" ht="12" customHeight="1">
      <c r="K8268" s="15"/>
    </row>
    <row r="8269" spans="11:11" ht="12" customHeight="1">
      <c r="K8269" s="15"/>
    </row>
    <row r="8270" spans="11:11" ht="12" customHeight="1">
      <c r="K8270" s="15"/>
    </row>
    <row r="8271" spans="11:11" ht="12" customHeight="1">
      <c r="K8271" s="15"/>
    </row>
    <row r="8272" spans="11:11" ht="12" customHeight="1">
      <c r="K8272" s="15"/>
    </row>
    <row r="8273" spans="11:11" ht="12" customHeight="1">
      <c r="K8273" s="15"/>
    </row>
    <row r="8274" spans="11:11" ht="12" customHeight="1">
      <c r="K8274" s="15"/>
    </row>
    <row r="8275" spans="11:11" ht="12" customHeight="1">
      <c r="K8275" s="15"/>
    </row>
    <row r="8276" spans="11:11" ht="12" customHeight="1">
      <c r="K8276" s="15"/>
    </row>
    <row r="8277" spans="11:11" ht="12" customHeight="1">
      <c r="K8277" s="15"/>
    </row>
    <row r="8278" spans="11:11" ht="12" customHeight="1">
      <c r="K8278" s="15"/>
    </row>
    <row r="8279" spans="11:11" ht="12" customHeight="1">
      <c r="K8279" s="15"/>
    </row>
    <row r="8280" spans="11:11" ht="12" customHeight="1">
      <c r="K8280" s="15"/>
    </row>
    <row r="8281" spans="11:11" ht="12" customHeight="1">
      <c r="K8281" s="15"/>
    </row>
    <row r="8282" spans="11:11" ht="12" customHeight="1">
      <c r="K8282" s="15"/>
    </row>
    <row r="8283" spans="11:11" ht="12" customHeight="1">
      <c r="K8283" s="15"/>
    </row>
    <row r="8284" spans="11:11" ht="12" customHeight="1">
      <c r="K8284" s="15"/>
    </row>
    <row r="8285" spans="11:11" ht="12" customHeight="1">
      <c r="K8285" s="15"/>
    </row>
    <row r="8286" spans="11:11" ht="12" customHeight="1">
      <c r="K8286" s="15"/>
    </row>
    <row r="8287" spans="11:11" ht="12" customHeight="1">
      <c r="K8287" s="15"/>
    </row>
    <row r="8288" spans="11:11" ht="12" customHeight="1">
      <c r="K8288" s="15"/>
    </row>
    <row r="8289" spans="11:11" ht="12" customHeight="1">
      <c r="K8289" s="15"/>
    </row>
    <row r="8290" spans="11:11" ht="12" customHeight="1">
      <c r="K8290" s="15"/>
    </row>
    <row r="8291" spans="11:11" ht="12" customHeight="1">
      <c r="K8291" s="15"/>
    </row>
    <row r="8292" spans="11:11" ht="12" customHeight="1">
      <c r="K8292" s="15"/>
    </row>
    <row r="8293" spans="11:11" ht="12" customHeight="1">
      <c r="K8293" s="15"/>
    </row>
    <row r="8294" spans="11:11" ht="12" customHeight="1">
      <c r="K8294" s="15"/>
    </row>
    <row r="8295" spans="11:11" ht="12" customHeight="1">
      <c r="K8295" s="15"/>
    </row>
    <row r="8296" spans="11:11" ht="12" customHeight="1">
      <c r="K8296" s="15"/>
    </row>
    <row r="8297" spans="11:11" ht="12" customHeight="1">
      <c r="K8297" s="15"/>
    </row>
    <row r="8298" spans="11:11" ht="12" customHeight="1">
      <c r="K8298" s="15"/>
    </row>
    <row r="8299" spans="11:11" ht="12" customHeight="1">
      <c r="K8299" s="15"/>
    </row>
    <row r="8300" spans="11:11" ht="12" customHeight="1">
      <c r="K8300" s="15"/>
    </row>
    <row r="8301" spans="11:11" ht="12" customHeight="1">
      <c r="K8301" s="15"/>
    </row>
    <row r="8302" spans="11:11" ht="12" customHeight="1">
      <c r="K8302" s="15"/>
    </row>
    <row r="8303" spans="11:11" ht="12" customHeight="1">
      <c r="K8303" s="15"/>
    </row>
    <row r="8304" spans="11:11" ht="12" customHeight="1">
      <c r="K8304" s="15"/>
    </row>
    <row r="8305" spans="11:11" ht="12" customHeight="1">
      <c r="K8305" s="15"/>
    </row>
    <row r="8306" spans="11:11" ht="12" customHeight="1">
      <c r="K8306" s="15"/>
    </row>
    <row r="8307" spans="11:11" ht="12" customHeight="1">
      <c r="K8307" s="15"/>
    </row>
    <row r="8308" spans="11:11" ht="12" customHeight="1">
      <c r="K8308" s="15"/>
    </row>
    <row r="8309" spans="11:11" ht="12" customHeight="1">
      <c r="K8309" s="15"/>
    </row>
    <row r="8310" spans="11:11" ht="12" customHeight="1">
      <c r="K8310" s="15"/>
    </row>
    <row r="8311" spans="11:11" ht="12" customHeight="1">
      <c r="K8311" s="15"/>
    </row>
    <row r="8312" spans="11:11" ht="12" customHeight="1">
      <c r="K8312" s="15"/>
    </row>
    <row r="8313" spans="11:11" ht="12" customHeight="1">
      <c r="K8313" s="15"/>
    </row>
    <row r="8314" spans="11:11" ht="12" customHeight="1">
      <c r="K8314" s="15"/>
    </row>
    <row r="8315" spans="11:11" ht="12" customHeight="1">
      <c r="K8315" s="15"/>
    </row>
    <row r="8316" spans="11:11" ht="12" customHeight="1">
      <c r="K8316" s="15"/>
    </row>
    <row r="8317" spans="11:11" ht="12" customHeight="1">
      <c r="K8317" s="15"/>
    </row>
    <row r="8318" spans="11:11" ht="12" customHeight="1">
      <c r="K8318" s="15"/>
    </row>
    <row r="8319" spans="11:11" ht="12" customHeight="1">
      <c r="K8319" s="15"/>
    </row>
    <row r="8320" spans="11:11" ht="12" customHeight="1">
      <c r="K8320" s="15"/>
    </row>
    <row r="8321" spans="11:11" ht="12" customHeight="1">
      <c r="K8321" s="15"/>
    </row>
    <row r="8322" spans="11:11" ht="12" customHeight="1">
      <c r="K8322" s="15"/>
    </row>
    <row r="8323" spans="11:11" ht="12" customHeight="1">
      <c r="K8323" s="15"/>
    </row>
    <row r="8324" spans="11:11" ht="12" customHeight="1">
      <c r="K8324" s="15"/>
    </row>
    <row r="8325" spans="11:11" ht="12" customHeight="1">
      <c r="K8325" s="15"/>
    </row>
    <row r="8326" spans="11:11" ht="12" customHeight="1">
      <c r="K8326" s="15"/>
    </row>
    <row r="8327" spans="11:11" ht="12" customHeight="1">
      <c r="K8327" s="15"/>
    </row>
    <row r="8328" spans="11:11" ht="12" customHeight="1">
      <c r="K8328" s="15"/>
    </row>
    <row r="8329" spans="11:11" ht="12" customHeight="1">
      <c r="K8329" s="15"/>
    </row>
    <row r="8330" spans="11:11" ht="12" customHeight="1">
      <c r="K8330" s="15"/>
    </row>
    <row r="8331" spans="11:11" ht="12" customHeight="1">
      <c r="K8331" s="15"/>
    </row>
    <row r="8332" spans="11:11" ht="12" customHeight="1">
      <c r="K8332" s="15"/>
    </row>
    <row r="8333" spans="11:11" ht="12" customHeight="1">
      <c r="K8333" s="15"/>
    </row>
    <row r="8334" spans="11:11" ht="12" customHeight="1">
      <c r="K8334" s="15"/>
    </row>
    <row r="8335" spans="11:11" ht="12" customHeight="1">
      <c r="K8335" s="15"/>
    </row>
    <row r="8336" spans="11:11" ht="12" customHeight="1">
      <c r="K8336" s="15"/>
    </row>
    <row r="8337" spans="11:11" ht="12" customHeight="1">
      <c r="K8337" s="15"/>
    </row>
    <row r="8338" spans="11:11" ht="12" customHeight="1">
      <c r="K8338" s="15"/>
    </row>
    <row r="8339" spans="11:11" ht="12" customHeight="1">
      <c r="K8339" s="15"/>
    </row>
    <row r="8340" spans="11:11" ht="12" customHeight="1">
      <c r="K8340" s="15"/>
    </row>
    <row r="8341" spans="11:11" ht="12" customHeight="1">
      <c r="K8341" s="15"/>
    </row>
    <row r="8342" spans="11:11" ht="12" customHeight="1">
      <c r="K8342" s="15"/>
    </row>
    <row r="8343" spans="11:11" ht="12" customHeight="1">
      <c r="K8343" s="15"/>
    </row>
    <row r="8344" spans="11:11" ht="12" customHeight="1">
      <c r="K8344" s="15"/>
    </row>
    <row r="8345" spans="11:11" ht="12" customHeight="1">
      <c r="K8345" s="15"/>
    </row>
    <row r="8346" spans="11:11" ht="12" customHeight="1">
      <c r="K8346" s="15"/>
    </row>
    <row r="8347" spans="11:11" ht="12" customHeight="1">
      <c r="K8347" s="15"/>
    </row>
    <row r="8348" spans="11:11" ht="12" customHeight="1">
      <c r="K8348" s="15"/>
    </row>
    <row r="8349" spans="11:11" ht="12" customHeight="1">
      <c r="K8349" s="15"/>
    </row>
    <row r="8350" spans="11:11" ht="12" customHeight="1">
      <c r="K8350" s="15"/>
    </row>
    <row r="8351" spans="11:11" ht="12" customHeight="1">
      <c r="K8351" s="15"/>
    </row>
    <row r="8352" spans="11:11" ht="12" customHeight="1">
      <c r="K8352" s="15"/>
    </row>
    <row r="8353" spans="11:11" ht="12" customHeight="1">
      <c r="K8353" s="15"/>
    </row>
    <row r="8354" spans="11:11" ht="12" customHeight="1">
      <c r="K8354" s="15"/>
    </row>
    <row r="8355" spans="11:11" ht="12" customHeight="1">
      <c r="K8355" s="15"/>
    </row>
    <row r="8356" spans="11:11" ht="12" customHeight="1">
      <c r="K8356" s="15"/>
    </row>
    <row r="8357" spans="11:11" ht="12" customHeight="1">
      <c r="K8357" s="15"/>
    </row>
    <row r="8358" spans="11:11" ht="12" customHeight="1">
      <c r="K8358" s="15"/>
    </row>
    <row r="8359" spans="11:11" ht="12" customHeight="1">
      <c r="K8359" s="15"/>
    </row>
    <row r="8360" spans="11:11" ht="12" customHeight="1">
      <c r="K8360" s="15"/>
    </row>
    <row r="8361" spans="11:11" ht="12" customHeight="1">
      <c r="K8361" s="15"/>
    </row>
    <row r="8362" spans="11:11" ht="12" customHeight="1">
      <c r="K8362" s="15"/>
    </row>
    <row r="8363" spans="11:11" ht="12" customHeight="1">
      <c r="K8363" s="15"/>
    </row>
    <row r="8364" spans="11:11" ht="12" customHeight="1">
      <c r="K8364" s="15"/>
    </row>
    <row r="8365" spans="11:11" ht="12" customHeight="1">
      <c r="K8365" s="15"/>
    </row>
    <row r="8366" spans="11:11" ht="12" customHeight="1">
      <c r="K8366" s="15"/>
    </row>
    <row r="8367" spans="11:11" ht="12" customHeight="1">
      <c r="K8367" s="15"/>
    </row>
    <row r="8368" spans="11:11" ht="12" customHeight="1">
      <c r="K8368" s="15"/>
    </row>
    <row r="8369" spans="11:11" ht="12" customHeight="1">
      <c r="K8369" s="15"/>
    </row>
    <row r="8370" spans="11:11" ht="12" customHeight="1">
      <c r="K8370" s="15"/>
    </row>
    <row r="8371" spans="11:11" ht="12" customHeight="1">
      <c r="K8371" s="15"/>
    </row>
    <row r="8372" spans="11:11" ht="12" customHeight="1">
      <c r="K8372" s="15"/>
    </row>
    <row r="8373" spans="11:11" ht="12" customHeight="1">
      <c r="K8373" s="15"/>
    </row>
    <row r="8374" spans="11:11" ht="12" customHeight="1">
      <c r="K8374" s="15"/>
    </row>
    <row r="8375" spans="11:11" ht="12" customHeight="1">
      <c r="K8375" s="15"/>
    </row>
    <row r="8376" spans="11:11" ht="12" customHeight="1">
      <c r="K8376" s="15"/>
    </row>
    <row r="8377" spans="11:11" ht="12" customHeight="1">
      <c r="K8377" s="15"/>
    </row>
    <row r="8378" spans="11:11" ht="12" customHeight="1">
      <c r="K8378" s="15"/>
    </row>
    <row r="8379" spans="11:11" ht="12" customHeight="1">
      <c r="K8379" s="15"/>
    </row>
    <row r="8380" spans="11:11" ht="12" customHeight="1">
      <c r="K8380" s="15"/>
    </row>
    <row r="8381" spans="11:11" ht="12" customHeight="1">
      <c r="K8381" s="15"/>
    </row>
    <row r="8382" spans="11:11" ht="12" customHeight="1">
      <c r="K8382" s="15"/>
    </row>
    <row r="8383" spans="11:11" ht="12" customHeight="1">
      <c r="K8383" s="15"/>
    </row>
    <row r="8384" spans="11:11" ht="12" customHeight="1">
      <c r="K8384" s="15"/>
    </row>
    <row r="8385" spans="11:11" ht="12" customHeight="1">
      <c r="K8385" s="15"/>
    </row>
    <row r="8386" spans="11:11" ht="12" customHeight="1">
      <c r="K8386" s="15"/>
    </row>
    <row r="8387" spans="11:11" ht="12" customHeight="1">
      <c r="K8387" s="15"/>
    </row>
    <row r="8388" spans="11:11" ht="12" customHeight="1">
      <c r="K8388" s="15"/>
    </row>
    <row r="8389" spans="11:11" ht="12" customHeight="1">
      <c r="K8389" s="15"/>
    </row>
    <row r="8390" spans="11:11" ht="12" customHeight="1">
      <c r="K8390" s="15"/>
    </row>
    <row r="8391" spans="11:11" ht="12" customHeight="1">
      <c r="K8391" s="15"/>
    </row>
    <row r="8392" spans="11:11" ht="12" customHeight="1">
      <c r="K8392" s="15"/>
    </row>
    <row r="8393" spans="11:11" ht="12" customHeight="1">
      <c r="K8393" s="15"/>
    </row>
    <row r="8394" spans="11:11" ht="12" customHeight="1">
      <c r="K8394" s="15"/>
    </row>
    <row r="8395" spans="11:11" ht="12" customHeight="1">
      <c r="K8395" s="15"/>
    </row>
    <row r="8396" spans="11:11" ht="12" customHeight="1">
      <c r="K8396" s="15"/>
    </row>
    <row r="8397" spans="11:11" ht="12" customHeight="1">
      <c r="K8397" s="15"/>
    </row>
    <row r="8398" spans="11:11" ht="12" customHeight="1">
      <c r="K8398" s="15"/>
    </row>
    <row r="8399" spans="11:11" ht="12" customHeight="1">
      <c r="K8399" s="15"/>
    </row>
    <row r="8400" spans="11:11" ht="12" customHeight="1">
      <c r="K8400" s="15"/>
    </row>
    <row r="8401" spans="11:11" ht="12" customHeight="1">
      <c r="K8401" s="15"/>
    </row>
    <row r="8402" spans="11:11" ht="12" customHeight="1">
      <c r="K8402" s="15"/>
    </row>
    <row r="8403" spans="11:11" ht="12" customHeight="1">
      <c r="K8403" s="15"/>
    </row>
    <row r="8404" spans="11:11" ht="12" customHeight="1">
      <c r="K8404" s="15"/>
    </row>
    <row r="8405" spans="11:11" ht="12" customHeight="1">
      <c r="K8405" s="15"/>
    </row>
    <row r="8406" spans="11:11" ht="12" customHeight="1">
      <c r="K8406" s="15"/>
    </row>
    <row r="8407" spans="11:11" ht="12" customHeight="1">
      <c r="K8407" s="15"/>
    </row>
    <row r="8408" spans="11:11" ht="12" customHeight="1">
      <c r="K8408" s="15"/>
    </row>
    <row r="8409" spans="11:11" ht="12" customHeight="1">
      <c r="K8409" s="15"/>
    </row>
    <row r="8410" spans="11:11" ht="12" customHeight="1">
      <c r="K8410" s="15"/>
    </row>
    <row r="8411" spans="11:11" ht="12" customHeight="1">
      <c r="K8411" s="15"/>
    </row>
    <row r="8412" spans="11:11" ht="12" customHeight="1">
      <c r="K8412" s="15"/>
    </row>
    <row r="8413" spans="11:11" ht="12" customHeight="1">
      <c r="K8413" s="15"/>
    </row>
    <row r="8414" spans="11:11" ht="12" customHeight="1">
      <c r="K8414" s="15"/>
    </row>
    <row r="8415" spans="11:11" ht="12" customHeight="1">
      <c r="K8415" s="15"/>
    </row>
    <row r="8416" spans="11:11" ht="12" customHeight="1">
      <c r="K8416" s="15"/>
    </row>
    <row r="8417" spans="11:11" ht="12" customHeight="1">
      <c r="K8417" s="15"/>
    </row>
    <row r="8418" spans="11:11" ht="12" customHeight="1">
      <c r="K8418" s="15"/>
    </row>
    <row r="8419" spans="11:11" ht="12" customHeight="1">
      <c r="K8419" s="15"/>
    </row>
    <row r="8420" spans="11:11" ht="12" customHeight="1">
      <c r="K8420" s="15"/>
    </row>
    <row r="8421" spans="11:11" ht="12" customHeight="1">
      <c r="K8421" s="15"/>
    </row>
    <row r="8422" spans="11:11" ht="12" customHeight="1">
      <c r="K8422" s="15"/>
    </row>
    <row r="8423" spans="11:11" ht="12" customHeight="1">
      <c r="K8423" s="15"/>
    </row>
    <row r="8424" spans="11:11" ht="12" customHeight="1">
      <c r="K8424" s="15"/>
    </row>
    <row r="8425" spans="11:11" ht="12" customHeight="1">
      <c r="K8425" s="15"/>
    </row>
    <row r="8426" spans="11:11" ht="12" customHeight="1">
      <c r="K8426" s="15"/>
    </row>
    <row r="8427" spans="11:11" ht="12" customHeight="1">
      <c r="K8427" s="15"/>
    </row>
    <row r="8428" spans="11:11" ht="12" customHeight="1">
      <c r="K8428" s="15"/>
    </row>
    <row r="8429" spans="11:11" ht="12" customHeight="1">
      <c r="K8429" s="15"/>
    </row>
    <row r="8430" spans="11:11" ht="12" customHeight="1">
      <c r="K8430" s="15"/>
    </row>
    <row r="8431" spans="11:11" ht="12" customHeight="1">
      <c r="K8431" s="15"/>
    </row>
    <row r="8432" spans="11:11" ht="12" customHeight="1">
      <c r="K8432" s="15"/>
    </row>
    <row r="8433" spans="11:11" ht="12" customHeight="1">
      <c r="K8433" s="15"/>
    </row>
    <row r="8434" spans="11:11" ht="12" customHeight="1">
      <c r="K8434" s="15"/>
    </row>
    <row r="8435" spans="11:11" ht="12" customHeight="1">
      <c r="K8435" s="15"/>
    </row>
    <row r="8436" spans="11:11" ht="12" customHeight="1">
      <c r="K8436" s="15"/>
    </row>
    <row r="8437" spans="11:11" ht="12" customHeight="1">
      <c r="K8437" s="15"/>
    </row>
    <row r="8438" spans="11:11" ht="12" customHeight="1">
      <c r="K8438" s="15"/>
    </row>
    <row r="8439" spans="11:11" ht="12" customHeight="1">
      <c r="K8439" s="15"/>
    </row>
    <row r="8440" spans="11:11" ht="12" customHeight="1">
      <c r="K8440" s="15"/>
    </row>
    <row r="8441" spans="11:11" ht="12" customHeight="1">
      <c r="K8441" s="15"/>
    </row>
    <row r="8442" spans="11:11" ht="12" customHeight="1">
      <c r="K8442" s="15"/>
    </row>
    <row r="8443" spans="11:11" ht="12" customHeight="1">
      <c r="K8443" s="15"/>
    </row>
    <row r="8444" spans="11:11" ht="12" customHeight="1">
      <c r="K8444" s="15"/>
    </row>
    <row r="8445" spans="11:11" ht="12" customHeight="1">
      <c r="K8445" s="15"/>
    </row>
    <row r="8446" spans="11:11" ht="12" customHeight="1">
      <c r="K8446" s="15"/>
    </row>
    <row r="8447" spans="11:11" ht="12" customHeight="1">
      <c r="K8447" s="15"/>
    </row>
    <row r="8448" spans="11:11" ht="12" customHeight="1">
      <c r="K8448" s="15"/>
    </row>
    <row r="8449" spans="11:11" ht="12" customHeight="1">
      <c r="K8449" s="15"/>
    </row>
    <row r="8450" spans="11:11" ht="12" customHeight="1">
      <c r="K8450" s="15"/>
    </row>
    <row r="8451" spans="11:11" ht="12" customHeight="1">
      <c r="K8451" s="15"/>
    </row>
    <row r="8452" spans="11:11" ht="12" customHeight="1">
      <c r="K8452" s="15"/>
    </row>
    <row r="8453" spans="11:11" ht="12" customHeight="1">
      <c r="K8453" s="15"/>
    </row>
    <row r="8454" spans="11:11" ht="12" customHeight="1">
      <c r="K8454" s="15"/>
    </row>
    <row r="8455" spans="11:11" ht="12" customHeight="1">
      <c r="K8455" s="15"/>
    </row>
    <row r="8456" spans="11:11" ht="12" customHeight="1">
      <c r="K8456" s="15"/>
    </row>
    <row r="8457" spans="11:11" ht="12" customHeight="1">
      <c r="K8457" s="15"/>
    </row>
    <row r="8458" spans="11:11" ht="12" customHeight="1">
      <c r="K8458" s="15"/>
    </row>
    <row r="8459" spans="11:11" ht="12" customHeight="1">
      <c r="K8459" s="15"/>
    </row>
    <row r="8460" spans="11:11" ht="12" customHeight="1">
      <c r="K8460" s="15"/>
    </row>
    <row r="8461" spans="11:11" ht="12" customHeight="1">
      <c r="K8461" s="15"/>
    </row>
    <row r="8462" spans="11:11" ht="12" customHeight="1">
      <c r="K8462" s="15"/>
    </row>
    <row r="8463" spans="11:11" ht="12" customHeight="1">
      <c r="K8463" s="15"/>
    </row>
    <row r="8464" spans="11:11" ht="12" customHeight="1">
      <c r="K8464" s="15"/>
    </row>
    <row r="8465" spans="11:11" ht="12" customHeight="1">
      <c r="K8465" s="15"/>
    </row>
    <row r="8466" spans="11:11" ht="12" customHeight="1">
      <c r="K8466" s="15"/>
    </row>
    <row r="8467" spans="11:11" ht="12" customHeight="1">
      <c r="K8467" s="15"/>
    </row>
    <row r="8468" spans="11:11" ht="12" customHeight="1">
      <c r="K8468" s="15"/>
    </row>
    <row r="8469" spans="11:11" ht="12" customHeight="1">
      <c r="K8469" s="15"/>
    </row>
    <row r="8470" spans="11:11" ht="12" customHeight="1">
      <c r="K8470" s="15"/>
    </row>
    <row r="8471" spans="11:11" ht="12" customHeight="1">
      <c r="K8471" s="15"/>
    </row>
    <row r="8472" spans="11:11" ht="12" customHeight="1">
      <c r="K8472" s="15"/>
    </row>
    <row r="8473" spans="11:11" ht="12" customHeight="1">
      <c r="K8473" s="15"/>
    </row>
    <row r="8474" spans="11:11" ht="12" customHeight="1">
      <c r="K8474" s="15"/>
    </row>
    <row r="8475" spans="11:11" ht="12" customHeight="1">
      <c r="K8475" s="15"/>
    </row>
    <row r="8476" spans="11:11" ht="12" customHeight="1">
      <c r="K8476" s="15"/>
    </row>
    <row r="8477" spans="11:11" ht="12" customHeight="1">
      <c r="K8477" s="15"/>
    </row>
    <row r="8478" spans="11:11" ht="12" customHeight="1">
      <c r="K8478" s="15"/>
    </row>
    <row r="8479" spans="11:11" ht="12" customHeight="1">
      <c r="K8479" s="15"/>
    </row>
    <row r="8480" spans="11:11" ht="12" customHeight="1">
      <c r="K8480" s="15"/>
    </row>
    <row r="8481" spans="11:11" ht="12" customHeight="1">
      <c r="K8481" s="15"/>
    </row>
    <row r="8482" spans="11:11" ht="12" customHeight="1">
      <c r="K8482" s="15"/>
    </row>
    <row r="8483" spans="11:11" ht="12" customHeight="1">
      <c r="K8483" s="15"/>
    </row>
    <row r="8484" spans="11:11" ht="12" customHeight="1">
      <c r="K8484" s="15"/>
    </row>
    <row r="8485" spans="11:11" ht="12" customHeight="1">
      <c r="K8485" s="15"/>
    </row>
    <row r="8486" spans="11:11" ht="12" customHeight="1">
      <c r="K8486" s="15"/>
    </row>
    <row r="8487" spans="11:11" ht="12" customHeight="1">
      <c r="K8487" s="15"/>
    </row>
    <row r="8488" spans="11:11" ht="12" customHeight="1">
      <c r="K8488" s="15"/>
    </row>
    <row r="8489" spans="11:11" ht="12" customHeight="1">
      <c r="K8489" s="15"/>
    </row>
    <row r="8490" spans="11:11" ht="12" customHeight="1">
      <c r="K8490" s="15"/>
    </row>
    <row r="8491" spans="11:11" ht="12" customHeight="1">
      <c r="K8491" s="15"/>
    </row>
    <row r="8492" spans="11:11" ht="12" customHeight="1">
      <c r="K8492" s="15"/>
    </row>
    <row r="8493" spans="11:11" ht="12" customHeight="1">
      <c r="K8493" s="15"/>
    </row>
    <row r="8494" spans="11:11" ht="12" customHeight="1">
      <c r="K8494" s="15"/>
    </row>
    <row r="8495" spans="11:11" ht="12" customHeight="1">
      <c r="K8495" s="15"/>
    </row>
    <row r="8496" spans="11:11" ht="12" customHeight="1">
      <c r="K8496" s="15"/>
    </row>
    <row r="8497" spans="11:11" ht="12" customHeight="1">
      <c r="K8497" s="15"/>
    </row>
    <row r="8498" spans="11:11" ht="12" customHeight="1">
      <c r="K8498" s="15"/>
    </row>
    <row r="8499" spans="11:11" ht="12" customHeight="1">
      <c r="K8499" s="15"/>
    </row>
    <row r="8500" spans="11:11" ht="12" customHeight="1">
      <c r="K8500" s="15"/>
    </row>
    <row r="8501" spans="11:11" ht="12" customHeight="1">
      <c r="K8501" s="15"/>
    </row>
    <row r="8502" spans="11:11" ht="12" customHeight="1">
      <c r="K8502" s="15"/>
    </row>
    <row r="8503" spans="11:11" ht="12" customHeight="1">
      <c r="K8503" s="15"/>
    </row>
    <row r="8504" spans="11:11" ht="12" customHeight="1">
      <c r="K8504" s="15"/>
    </row>
    <row r="8505" spans="11:11" ht="12" customHeight="1">
      <c r="K8505" s="15"/>
    </row>
    <row r="8506" spans="11:11" ht="12" customHeight="1">
      <c r="K8506" s="15"/>
    </row>
    <row r="8507" spans="11:11" ht="12" customHeight="1">
      <c r="K8507" s="15"/>
    </row>
    <row r="8508" spans="11:11" ht="12" customHeight="1">
      <c r="K8508" s="15"/>
    </row>
    <row r="8509" spans="11:11" ht="12" customHeight="1">
      <c r="K8509" s="15"/>
    </row>
    <row r="8510" spans="11:11" ht="12" customHeight="1">
      <c r="K8510" s="15"/>
    </row>
    <row r="8511" spans="11:11" ht="12" customHeight="1">
      <c r="K8511" s="15"/>
    </row>
    <row r="8512" spans="11:11" ht="12" customHeight="1">
      <c r="K8512" s="15"/>
    </row>
    <row r="8513" spans="11:11" ht="12" customHeight="1">
      <c r="K8513" s="15"/>
    </row>
    <row r="8514" spans="11:11" ht="12" customHeight="1">
      <c r="K8514" s="15"/>
    </row>
    <row r="8515" spans="11:11" ht="12" customHeight="1">
      <c r="K8515" s="15"/>
    </row>
    <row r="8516" spans="11:11" ht="12" customHeight="1">
      <c r="K8516" s="15"/>
    </row>
    <row r="8517" spans="11:11" ht="12" customHeight="1">
      <c r="K8517" s="15"/>
    </row>
    <row r="8518" spans="11:11" ht="12" customHeight="1">
      <c r="K8518" s="15"/>
    </row>
    <row r="8519" spans="11:11" ht="12" customHeight="1">
      <c r="K8519" s="15"/>
    </row>
    <row r="8520" spans="11:11" ht="12" customHeight="1">
      <c r="K8520" s="15"/>
    </row>
    <row r="8521" spans="11:11" ht="12" customHeight="1">
      <c r="K8521" s="15"/>
    </row>
    <row r="8522" spans="11:11" ht="12" customHeight="1">
      <c r="K8522" s="15"/>
    </row>
    <row r="8523" spans="11:11" ht="12" customHeight="1">
      <c r="K8523" s="15"/>
    </row>
    <row r="8524" spans="11:11" ht="12" customHeight="1">
      <c r="K8524" s="15"/>
    </row>
    <row r="8525" spans="11:11" ht="12" customHeight="1">
      <c r="K8525" s="15"/>
    </row>
    <row r="8526" spans="11:11" ht="12" customHeight="1">
      <c r="K8526" s="15"/>
    </row>
    <row r="8527" spans="11:11" ht="12" customHeight="1">
      <c r="K8527" s="15"/>
    </row>
    <row r="8528" spans="11:11" ht="12" customHeight="1">
      <c r="K8528" s="15"/>
    </row>
    <row r="8529" spans="11:11" ht="12" customHeight="1">
      <c r="K8529" s="15"/>
    </row>
    <row r="8530" spans="11:11" ht="12" customHeight="1">
      <c r="K8530" s="15"/>
    </row>
    <row r="8531" spans="11:11" ht="12" customHeight="1">
      <c r="K8531" s="15"/>
    </row>
    <row r="8532" spans="11:11" ht="12" customHeight="1">
      <c r="K8532" s="15"/>
    </row>
    <row r="8533" spans="11:11" ht="12" customHeight="1">
      <c r="K8533" s="15"/>
    </row>
    <row r="8534" spans="11:11" ht="12" customHeight="1">
      <c r="K8534" s="15"/>
    </row>
    <row r="8535" spans="11:11" ht="12" customHeight="1">
      <c r="K8535" s="15"/>
    </row>
    <row r="8536" spans="11:11" ht="12" customHeight="1">
      <c r="K8536" s="15"/>
    </row>
    <row r="8537" spans="11:11" ht="12" customHeight="1">
      <c r="K8537" s="15"/>
    </row>
    <row r="8538" spans="11:11" ht="12" customHeight="1">
      <c r="K8538" s="15"/>
    </row>
    <row r="8539" spans="11:11" ht="12" customHeight="1">
      <c r="K8539" s="15"/>
    </row>
    <row r="8540" spans="11:11" ht="12" customHeight="1">
      <c r="K8540" s="15"/>
    </row>
    <row r="8541" spans="11:11" ht="12" customHeight="1">
      <c r="K8541" s="15"/>
    </row>
    <row r="8542" spans="11:11" ht="12" customHeight="1">
      <c r="K8542" s="15"/>
    </row>
    <row r="8543" spans="11:11" ht="12" customHeight="1">
      <c r="K8543" s="15"/>
    </row>
    <row r="8544" spans="11:11" ht="12" customHeight="1">
      <c r="K8544" s="15"/>
    </row>
    <row r="8545" spans="11:11" ht="12" customHeight="1">
      <c r="K8545" s="15"/>
    </row>
    <row r="8546" spans="11:11" ht="12" customHeight="1">
      <c r="K8546" s="15"/>
    </row>
    <row r="8547" spans="11:11" ht="12" customHeight="1">
      <c r="K8547" s="15"/>
    </row>
    <row r="8548" spans="11:11" ht="12" customHeight="1">
      <c r="K8548" s="15"/>
    </row>
    <row r="8549" spans="11:11" ht="12" customHeight="1">
      <c r="K8549" s="15"/>
    </row>
    <row r="8550" spans="11:11" ht="12" customHeight="1">
      <c r="K8550" s="15"/>
    </row>
    <row r="8551" spans="11:11" ht="12" customHeight="1">
      <c r="K8551" s="15"/>
    </row>
    <row r="8552" spans="11:11" ht="12" customHeight="1">
      <c r="K8552" s="15"/>
    </row>
    <row r="8553" spans="11:11" ht="12" customHeight="1">
      <c r="K8553" s="15"/>
    </row>
    <row r="8554" spans="11:11" ht="12" customHeight="1">
      <c r="K8554" s="15"/>
    </row>
    <row r="8555" spans="11:11" ht="12" customHeight="1">
      <c r="K8555" s="15"/>
    </row>
    <row r="8556" spans="11:11" ht="12" customHeight="1">
      <c r="K8556" s="15"/>
    </row>
    <row r="8557" spans="11:11" ht="12" customHeight="1">
      <c r="K8557" s="15"/>
    </row>
    <row r="8558" spans="11:11" ht="12" customHeight="1">
      <c r="K8558" s="15"/>
    </row>
    <row r="8559" spans="11:11" ht="12" customHeight="1">
      <c r="K8559" s="15"/>
    </row>
    <row r="8560" spans="11:11" ht="12" customHeight="1">
      <c r="K8560" s="15"/>
    </row>
    <row r="8561" spans="11:11" ht="12" customHeight="1">
      <c r="K8561" s="15"/>
    </row>
    <row r="8562" spans="11:11" ht="12" customHeight="1">
      <c r="K8562" s="15"/>
    </row>
    <row r="8563" spans="11:11" ht="12" customHeight="1">
      <c r="K8563" s="15"/>
    </row>
    <row r="8564" spans="11:11" ht="12" customHeight="1">
      <c r="K8564" s="15"/>
    </row>
    <row r="8565" spans="11:11" ht="12" customHeight="1">
      <c r="K8565" s="15"/>
    </row>
    <row r="8566" spans="11:11" ht="12" customHeight="1">
      <c r="K8566" s="15"/>
    </row>
    <row r="8567" spans="11:11" ht="12" customHeight="1">
      <c r="K8567" s="15"/>
    </row>
    <row r="8568" spans="11:11" ht="12" customHeight="1">
      <c r="K8568" s="15"/>
    </row>
    <row r="8569" spans="11:11" ht="12" customHeight="1">
      <c r="K8569" s="15"/>
    </row>
    <row r="8570" spans="11:11" ht="12" customHeight="1">
      <c r="K8570" s="15"/>
    </row>
    <row r="8571" spans="11:11" ht="12" customHeight="1">
      <c r="K8571" s="15"/>
    </row>
    <row r="8572" spans="11:11" ht="12" customHeight="1">
      <c r="K8572" s="15"/>
    </row>
    <row r="8573" spans="11:11" ht="12" customHeight="1">
      <c r="K8573" s="15"/>
    </row>
    <row r="8574" spans="11:11" ht="12" customHeight="1">
      <c r="K8574" s="15"/>
    </row>
    <row r="8575" spans="11:11" ht="12" customHeight="1">
      <c r="K8575" s="15"/>
    </row>
    <row r="8576" spans="11:11" ht="12" customHeight="1">
      <c r="K8576" s="15"/>
    </row>
    <row r="8577" spans="11:11" ht="12" customHeight="1">
      <c r="K8577" s="15"/>
    </row>
    <row r="8578" spans="11:11" ht="12" customHeight="1">
      <c r="K8578" s="15"/>
    </row>
    <row r="8579" spans="11:11" ht="12" customHeight="1">
      <c r="K8579" s="15"/>
    </row>
    <row r="8580" spans="11:11" ht="12" customHeight="1">
      <c r="K8580" s="15"/>
    </row>
    <row r="8581" spans="11:11" ht="12" customHeight="1">
      <c r="K8581" s="15"/>
    </row>
    <row r="8582" spans="11:11" ht="12" customHeight="1">
      <c r="K8582" s="15"/>
    </row>
    <row r="8583" spans="11:11" ht="12" customHeight="1">
      <c r="K8583" s="15"/>
    </row>
    <row r="8584" spans="11:11" ht="12" customHeight="1">
      <c r="K8584" s="15"/>
    </row>
    <row r="8585" spans="11:11" ht="12" customHeight="1">
      <c r="K8585" s="15"/>
    </row>
    <row r="8586" spans="11:11" ht="12" customHeight="1">
      <c r="K8586" s="15"/>
    </row>
    <row r="8587" spans="11:11" ht="12" customHeight="1">
      <c r="K8587" s="15"/>
    </row>
    <row r="8588" spans="11:11" ht="12" customHeight="1">
      <c r="K8588" s="15"/>
    </row>
    <row r="8589" spans="11:11" ht="12" customHeight="1">
      <c r="K8589" s="15"/>
    </row>
    <row r="8590" spans="11:11" ht="12" customHeight="1">
      <c r="K8590" s="15"/>
    </row>
    <row r="8591" spans="11:11" ht="12" customHeight="1">
      <c r="K8591" s="15"/>
    </row>
    <row r="8592" spans="11:11" ht="12" customHeight="1">
      <c r="K8592" s="15"/>
    </row>
    <row r="8593" spans="11:11" ht="12" customHeight="1">
      <c r="K8593" s="15"/>
    </row>
    <row r="8594" spans="11:11" ht="12" customHeight="1">
      <c r="K8594" s="15"/>
    </row>
    <row r="8595" spans="11:11" ht="12" customHeight="1">
      <c r="K8595" s="15"/>
    </row>
    <row r="8596" spans="11:11" ht="12" customHeight="1">
      <c r="K8596" s="15"/>
    </row>
    <row r="8597" spans="11:11" ht="12" customHeight="1">
      <c r="K8597" s="15"/>
    </row>
    <row r="8598" spans="11:11" ht="12" customHeight="1">
      <c r="K8598" s="15"/>
    </row>
    <row r="8599" spans="11:11" ht="12" customHeight="1">
      <c r="K8599" s="15"/>
    </row>
    <row r="8600" spans="11:11" ht="12" customHeight="1">
      <c r="K8600" s="15"/>
    </row>
    <row r="8601" spans="11:11" ht="12" customHeight="1">
      <c r="K8601" s="15"/>
    </row>
    <row r="8602" spans="11:11" ht="12" customHeight="1">
      <c r="K8602" s="15"/>
    </row>
    <row r="8603" spans="11:11" ht="12" customHeight="1">
      <c r="K8603" s="15"/>
    </row>
    <row r="8604" spans="11:11" ht="12" customHeight="1">
      <c r="K8604" s="15"/>
    </row>
    <row r="8605" spans="11:11" ht="12" customHeight="1">
      <c r="K8605" s="15"/>
    </row>
    <row r="8606" spans="11:11" ht="12" customHeight="1">
      <c r="K8606" s="15"/>
    </row>
    <row r="8607" spans="11:11" ht="12" customHeight="1">
      <c r="K8607" s="15"/>
    </row>
    <row r="8608" spans="11:11" ht="12" customHeight="1">
      <c r="K8608" s="15"/>
    </row>
    <row r="8609" spans="11:11" ht="12" customHeight="1">
      <c r="K8609" s="15"/>
    </row>
    <row r="8610" spans="11:11" ht="12" customHeight="1">
      <c r="K8610" s="15"/>
    </row>
    <row r="8611" spans="11:11" ht="12" customHeight="1">
      <c r="K8611" s="15"/>
    </row>
    <row r="8612" spans="11:11" ht="12" customHeight="1">
      <c r="K8612" s="15"/>
    </row>
    <row r="8613" spans="11:11" ht="12" customHeight="1">
      <c r="K8613" s="15"/>
    </row>
    <row r="8614" spans="11:11" ht="12" customHeight="1">
      <c r="K8614" s="15"/>
    </row>
    <row r="8615" spans="11:11" ht="12" customHeight="1">
      <c r="K8615" s="15"/>
    </row>
    <row r="8616" spans="11:11" ht="12" customHeight="1">
      <c r="K8616" s="15"/>
    </row>
    <row r="8617" spans="11:11" ht="12" customHeight="1">
      <c r="K8617" s="15"/>
    </row>
    <row r="8618" spans="11:11" ht="12" customHeight="1">
      <c r="K8618" s="15"/>
    </row>
    <row r="8619" spans="11:11" ht="12" customHeight="1">
      <c r="K8619" s="15"/>
    </row>
    <row r="8620" spans="11:11" ht="12" customHeight="1">
      <c r="K8620" s="15"/>
    </row>
    <row r="8621" spans="11:11" ht="12" customHeight="1">
      <c r="K8621" s="15"/>
    </row>
    <row r="8622" spans="11:11" ht="12" customHeight="1">
      <c r="K8622" s="15"/>
    </row>
    <row r="8623" spans="11:11" ht="12" customHeight="1">
      <c r="K8623" s="15"/>
    </row>
    <row r="8624" spans="11:11" ht="12" customHeight="1">
      <c r="K8624" s="15"/>
    </row>
    <row r="8625" spans="11:11" ht="12" customHeight="1">
      <c r="K8625" s="15"/>
    </row>
    <row r="8626" spans="11:11" ht="12" customHeight="1">
      <c r="K8626" s="15"/>
    </row>
    <row r="8627" spans="11:11" ht="12" customHeight="1">
      <c r="K8627" s="15"/>
    </row>
    <row r="8628" spans="11:11" ht="12" customHeight="1">
      <c r="K8628" s="15"/>
    </row>
    <row r="8629" spans="11:11" ht="12" customHeight="1">
      <c r="K8629" s="15"/>
    </row>
    <row r="8630" spans="11:11" ht="12" customHeight="1">
      <c r="K8630" s="15"/>
    </row>
    <row r="8631" spans="11:11" ht="12" customHeight="1">
      <c r="K8631" s="15"/>
    </row>
    <row r="8632" spans="11:11" ht="12" customHeight="1">
      <c r="K8632" s="15"/>
    </row>
    <row r="8633" spans="11:11" ht="12" customHeight="1">
      <c r="K8633" s="15"/>
    </row>
    <row r="8634" spans="11:11" ht="12" customHeight="1">
      <c r="K8634" s="15"/>
    </row>
    <row r="8635" spans="11:11" ht="12" customHeight="1">
      <c r="K8635" s="15"/>
    </row>
    <row r="8636" spans="11:11" ht="12" customHeight="1">
      <c r="K8636" s="15"/>
    </row>
    <row r="8637" spans="11:11" ht="12" customHeight="1">
      <c r="K8637" s="15"/>
    </row>
    <row r="8638" spans="11:11" ht="12" customHeight="1">
      <c r="K8638" s="15"/>
    </row>
    <row r="8639" spans="11:11" ht="12" customHeight="1">
      <c r="K8639" s="15"/>
    </row>
    <row r="8640" spans="11:11" ht="12" customHeight="1">
      <c r="K8640" s="15"/>
    </row>
    <row r="8641" spans="11:11" ht="12" customHeight="1">
      <c r="K8641" s="15"/>
    </row>
    <row r="8642" spans="11:11" ht="12" customHeight="1">
      <c r="K8642" s="15"/>
    </row>
    <row r="8643" spans="11:11" ht="12" customHeight="1">
      <c r="K8643" s="15"/>
    </row>
    <row r="8644" spans="11:11" ht="12" customHeight="1">
      <c r="K8644" s="15"/>
    </row>
    <row r="8645" spans="11:11" ht="12" customHeight="1">
      <c r="K8645" s="15"/>
    </row>
    <row r="8646" spans="11:11" ht="12" customHeight="1">
      <c r="K8646" s="15"/>
    </row>
    <row r="8647" spans="11:11" ht="12" customHeight="1">
      <c r="K8647" s="15"/>
    </row>
    <row r="8648" spans="11:11" ht="12" customHeight="1">
      <c r="K8648" s="15"/>
    </row>
    <row r="8649" spans="11:11" ht="12" customHeight="1">
      <c r="K8649" s="15"/>
    </row>
    <row r="8650" spans="11:11" ht="12" customHeight="1">
      <c r="K8650" s="15"/>
    </row>
    <row r="8651" spans="11:11" ht="12" customHeight="1">
      <c r="K8651" s="15"/>
    </row>
    <row r="8652" spans="11:11" ht="12" customHeight="1">
      <c r="K8652" s="15"/>
    </row>
    <row r="8653" spans="11:11" ht="12" customHeight="1">
      <c r="K8653" s="15"/>
    </row>
    <row r="8654" spans="11:11" ht="12" customHeight="1">
      <c r="K8654" s="15"/>
    </row>
    <row r="8655" spans="11:11" ht="12" customHeight="1">
      <c r="K8655" s="15"/>
    </row>
    <row r="8656" spans="11:11" ht="12" customHeight="1">
      <c r="K8656" s="15"/>
    </row>
    <row r="8657" spans="11:11" ht="12" customHeight="1">
      <c r="K8657" s="15"/>
    </row>
    <row r="8658" spans="11:11" ht="12" customHeight="1">
      <c r="K8658" s="15"/>
    </row>
    <row r="8659" spans="11:11" ht="12" customHeight="1">
      <c r="K8659" s="15"/>
    </row>
    <row r="8660" spans="11:11" ht="12" customHeight="1">
      <c r="K8660" s="15"/>
    </row>
    <row r="8661" spans="11:11" ht="12" customHeight="1">
      <c r="K8661" s="15"/>
    </row>
    <row r="8662" spans="11:11" ht="12" customHeight="1">
      <c r="K8662" s="15"/>
    </row>
    <row r="8663" spans="11:11" ht="12" customHeight="1">
      <c r="K8663" s="15"/>
    </row>
    <row r="8664" spans="11:11" ht="12" customHeight="1">
      <c r="K8664" s="15"/>
    </row>
    <row r="8665" spans="11:11" ht="12" customHeight="1">
      <c r="K8665" s="15"/>
    </row>
    <row r="8666" spans="11:11" ht="12" customHeight="1">
      <c r="K8666" s="15"/>
    </row>
    <row r="8667" spans="11:11" ht="12" customHeight="1">
      <c r="K8667" s="15"/>
    </row>
    <row r="8668" spans="11:11" ht="12" customHeight="1">
      <c r="K8668" s="15"/>
    </row>
    <row r="8669" spans="11:11" ht="12" customHeight="1">
      <c r="K8669" s="15"/>
    </row>
    <row r="8670" spans="11:11" ht="12" customHeight="1">
      <c r="K8670" s="15"/>
    </row>
    <row r="8671" spans="11:11" ht="12" customHeight="1">
      <c r="K8671" s="15"/>
    </row>
    <row r="8672" spans="11:11" ht="12" customHeight="1">
      <c r="K8672" s="15"/>
    </row>
    <row r="8673" spans="11:11" ht="12" customHeight="1">
      <c r="K8673" s="15"/>
    </row>
    <row r="8674" spans="11:11" ht="12" customHeight="1">
      <c r="K8674" s="15"/>
    </row>
    <row r="8675" spans="11:11" ht="12" customHeight="1">
      <c r="K8675" s="15"/>
    </row>
    <row r="8676" spans="11:11" ht="12" customHeight="1">
      <c r="K8676" s="15"/>
    </row>
    <row r="8677" spans="11:11" ht="12" customHeight="1">
      <c r="K8677" s="15"/>
    </row>
    <row r="8678" spans="11:11" ht="12" customHeight="1">
      <c r="K8678" s="15"/>
    </row>
    <row r="8679" spans="11:11" ht="12" customHeight="1">
      <c r="K8679" s="15"/>
    </row>
    <row r="8680" spans="11:11" ht="12" customHeight="1">
      <c r="K8680" s="15"/>
    </row>
    <row r="8681" spans="11:11" ht="12" customHeight="1">
      <c r="K8681" s="15"/>
    </row>
    <row r="8682" spans="11:11" ht="12" customHeight="1">
      <c r="K8682" s="15"/>
    </row>
    <row r="8683" spans="11:11" ht="12" customHeight="1">
      <c r="K8683" s="15"/>
    </row>
    <row r="8684" spans="11:11" ht="12" customHeight="1">
      <c r="K8684" s="15"/>
    </row>
    <row r="8685" spans="11:11" ht="12" customHeight="1">
      <c r="K8685" s="15"/>
    </row>
    <row r="8686" spans="11:11" ht="12" customHeight="1">
      <c r="K8686" s="15"/>
    </row>
    <row r="8687" spans="11:11" ht="12" customHeight="1">
      <c r="K8687" s="15"/>
    </row>
    <row r="8688" spans="11:11" ht="12" customHeight="1">
      <c r="K8688" s="15"/>
    </row>
    <row r="8689" spans="11:11" ht="12" customHeight="1">
      <c r="K8689" s="15"/>
    </row>
    <row r="8690" spans="11:11" ht="12" customHeight="1">
      <c r="K8690" s="15"/>
    </row>
    <row r="8691" spans="11:11" ht="12" customHeight="1">
      <c r="K8691" s="15"/>
    </row>
    <row r="8692" spans="11:11" ht="12" customHeight="1">
      <c r="K8692" s="15"/>
    </row>
    <row r="8693" spans="11:11" ht="12" customHeight="1">
      <c r="K8693" s="15"/>
    </row>
    <row r="8694" spans="11:11" ht="12" customHeight="1">
      <c r="K8694" s="15"/>
    </row>
    <row r="8695" spans="11:11" ht="12" customHeight="1">
      <c r="K8695" s="15"/>
    </row>
    <row r="8696" spans="11:11" ht="12" customHeight="1">
      <c r="K8696" s="15"/>
    </row>
    <row r="8697" spans="11:11" ht="12" customHeight="1">
      <c r="K8697" s="15"/>
    </row>
    <row r="8698" spans="11:11" ht="12" customHeight="1">
      <c r="K8698" s="15"/>
    </row>
    <row r="8699" spans="11:11" ht="12" customHeight="1">
      <c r="K8699" s="15"/>
    </row>
    <row r="8700" spans="11:11" ht="12" customHeight="1">
      <c r="K8700" s="15"/>
    </row>
    <row r="8701" spans="11:11" ht="12" customHeight="1">
      <c r="K8701" s="15"/>
    </row>
    <row r="8702" spans="11:11" ht="12" customHeight="1">
      <c r="K8702" s="15"/>
    </row>
    <row r="8703" spans="11:11" ht="12" customHeight="1">
      <c r="K8703" s="15"/>
    </row>
    <row r="8704" spans="11:11" ht="12" customHeight="1">
      <c r="K8704" s="15"/>
    </row>
    <row r="8705" spans="11:11" ht="12" customHeight="1">
      <c r="K8705" s="15"/>
    </row>
    <row r="8706" spans="11:11" ht="12" customHeight="1">
      <c r="K8706" s="15"/>
    </row>
    <row r="8707" spans="11:11" ht="12" customHeight="1">
      <c r="K8707" s="15"/>
    </row>
    <row r="8708" spans="11:11" ht="12" customHeight="1">
      <c r="K8708" s="15"/>
    </row>
    <row r="8709" spans="11:11" ht="12" customHeight="1">
      <c r="K8709" s="15"/>
    </row>
    <row r="8710" spans="11:11" ht="12" customHeight="1">
      <c r="K8710" s="15"/>
    </row>
    <row r="8711" spans="11:11" ht="12" customHeight="1">
      <c r="K8711" s="15"/>
    </row>
    <row r="8712" spans="11:11" ht="12" customHeight="1">
      <c r="K8712" s="15"/>
    </row>
    <row r="8713" spans="11:11" ht="12" customHeight="1">
      <c r="K8713" s="15"/>
    </row>
    <row r="8714" spans="11:11" ht="12" customHeight="1">
      <c r="K8714" s="15"/>
    </row>
    <row r="8715" spans="11:11" ht="12" customHeight="1">
      <c r="K8715" s="15"/>
    </row>
    <row r="8716" spans="11:11" ht="12" customHeight="1">
      <c r="K8716" s="15"/>
    </row>
    <row r="8717" spans="11:11" ht="12" customHeight="1">
      <c r="K8717" s="15"/>
    </row>
    <row r="8718" spans="11:11" ht="12" customHeight="1">
      <c r="K8718" s="15"/>
    </row>
    <row r="8719" spans="11:11" ht="12" customHeight="1">
      <c r="K8719" s="15"/>
    </row>
    <row r="8720" spans="11:11" ht="12" customHeight="1">
      <c r="K8720" s="15"/>
    </row>
    <row r="8721" spans="11:11" ht="12" customHeight="1">
      <c r="K8721" s="15"/>
    </row>
    <row r="8722" spans="11:11" ht="12" customHeight="1">
      <c r="K8722" s="15"/>
    </row>
    <row r="8723" spans="11:11" ht="12" customHeight="1">
      <c r="K8723" s="15"/>
    </row>
    <row r="8724" spans="11:11" ht="12" customHeight="1">
      <c r="K8724" s="15"/>
    </row>
    <row r="8725" spans="11:11" ht="12" customHeight="1">
      <c r="K8725" s="15"/>
    </row>
    <row r="8726" spans="11:11" ht="12" customHeight="1">
      <c r="K8726" s="15"/>
    </row>
    <row r="8727" spans="11:11" ht="12" customHeight="1">
      <c r="K8727" s="15"/>
    </row>
    <row r="8728" spans="11:11" ht="12" customHeight="1">
      <c r="K8728" s="15"/>
    </row>
    <row r="8729" spans="11:11" ht="12" customHeight="1">
      <c r="K8729" s="15"/>
    </row>
    <row r="8730" spans="11:11" ht="12" customHeight="1">
      <c r="K8730" s="15"/>
    </row>
    <row r="8731" spans="11:11" ht="12" customHeight="1">
      <c r="K8731" s="15"/>
    </row>
    <row r="8732" spans="11:11" ht="12" customHeight="1">
      <c r="K8732" s="15"/>
    </row>
    <row r="8733" spans="11:11" ht="12" customHeight="1">
      <c r="K8733" s="15"/>
    </row>
    <row r="8734" spans="11:11" ht="12" customHeight="1">
      <c r="K8734" s="15"/>
    </row>
    <row r="8735" spans="11:11" ht="12" customHeight="1">
      <c r="K8735" s="15"/>
    </row>
    <row r="8736" spans="11:11" ht="12" customHeight="1">
      <c r="K8736" s="15"/>
    </row>
    <row r="8737" spans="11:11" ht="12" customHeight="1">
      <c r="K8737" s="15"/>
    </row>
    <row r="8738" spans="11:11" ht="12" customHeight="1">
      <c r="K8738" s="15"/>
    </row>
    <row r="8739" spans="11:11" ht="12" customHeight="1">
      <c r="K8739" s="15"/>
    </row>
    <row r="8740" spans="11:11" ht="12" customHeight="1">
      <c r="K8740" s="15"/>
    </row>
    <row r="8741" spans="11:11" ht="12" customHeight="1">
      <c r="K8741" s="15"/>
    </row>
    <row r="8742" spans="11:11" ht="12" customHeight="1">
      <c r="K8742" s="15"/>
    </row>
    <row r="8743" spans="11:11" ht="12" customHeight="1">
      <c r="K8743" s="15"/>
    </row>
    <row r="8744" spans="11:11" ht="12" customHeight="1">
      <c r="K8744" s="15"/>
    </row>
    <row r="8745" spans="11:11" ht="12" customHeight="1">
      <c r="K8745" s="15"/>
    </row>
    <row r="8746" spans="11:11" ht="12" customHeight="1">
      <c r="K8746" s="15"/>
    </row>
    <row r="8747" spans="11:11" ht="12" customHeight="1">
      <c r="K8747" s="15"/>
    </row>
    <row r="8748" spans="11:11" ht="12" customHeight="1">
      <c r="K8748" s="15"/>
    </row>
    <row r="8749" spans="11:11" ht="12" customHeight="1">
      <c r="K8749" s="15"/>
    </row>
    <row r="8750" spans="11:11" ht="12" customHeight="1">
      <c r="K8750" s="15"/>
    </row>
    <row r="8751" spans="11:11" ht="12" customHeight="1">
      <c r="K8751" s="15"/>
    </row>
    <row r="8752" spans="11:11" ht="12" customHeight="1">
      <c r="K8752" s="15"/>
    </row>
    <row r="8753" spans="11:11" ht="12" customHeight="1">
      <c r="K8753" s="15"/>
    </row>
    <row r="8754" spans="11:11" ht="12" customHeight="1">
      <c r="K8754" s="15"/>
    </row>
    <row r="8755" spans="11:11" ht="12" customHeight="1">
      <c r="K8755" s="15"/>
    </row>
    <row r="8756" spans="11:11" ht="12" customHeight="1">
      <c r="K8756" s="15"/>
    </row>
    <row r="8757" spans="11:11" ht="12" customHeight="1">
      <c r="K8757" s="15"/>
    </row>
    <row r="8758" spans="11:11" ht="12" customHeight="1">
      <c r="K8758" s="15"/>
    </row>
    <row r="8759" spans="11:11" ht="12" customHeight="1">
      <c r="K8759" s="15"/>
    </row>
    <row r="8760" spans="11:11" ht="12" customHeight="1">
      <c r="K8760" s="15"/>
    </row>
    <row r="8761" spans="11:11" ht="12" customHeight="1">
      <c r="K8761" s="15"/>
    </row>
    <row r="8762" spans="11:11" ht="12" customHeight="1">
      <c r="K8762" s="15"/>
    </row>
    <row r="8763" spans="11:11" ht="12" customHeight="1">
      <c r="K8763" s="15"/>
    </row>
    <row r="8764" spans="11:11" ht="12" customHeight="1">
      <c r="K8764" s="15"/>
    </row>
    <row r="8765" spans="11:11" ht="12" customHeight="1">
      <c r="K8765" s="15"/>
    </row>
    <row r="8766" spans="11:11" ht="12" customHeight="1">
      <c r="K8766" s="15"/>
    </row>
    <row r="8767" spans="11:11" ht="12" customHeight="1">
      <c r="K8767" s="15"/>
    </row>
    <row r="8768" spans="11:11" ht="12" customHeight="1">
      <c r="K8768" s="15"/>
    </row>
    <row r="8769" spans="11:11" ht="12" customHeight="1">
      <c r="K8769" s="15"/>
    </row>
    <row r="8770" spans="11:11" ht="12" customHeight="1">
      <c r="K8770" s="15"/>
    </row>
    <row r="8771" spans="11:11" ht="12" customHeight="1">
      <c r="K8771" s="15"/>
    </row>
    <row r="8772" spans="11:11" ht="12" customHeight="1">
      <c r="K8772" s="15"/>
    </row>
    <row r="8773" spans="11:11" ht="12" customHeight="1">
      <c r="K8773" s="15"/>
    </row>
    <row r="8774" spans="11:11" ht="12" customHeight="1">
      <c r="K8774" s="15"/>
    </row>
    <row r="8775" spans="11:11" ht="12" customHeight="1">
      <c r="K8775" s="15"/>
    </row>
    <row r="8776" spans="11:11" ht="12" customHeight="1">
      <c r="K8776" s="15"/>
    </row>
    <row r="8777" spans="11:11" ht="12" customHeight="1">
      <c r="K8777" s="15"/>
    </row>
    <row r="8778" spans="11:11" ht="12" customHeight="1">
      <c r="K8778" s="15"/>
    </row>
    <row r="8779" spans="11:11" ht="12" customHeight="1">
      <c r="K8779" s="15"/>
    </row>
    <row r="8780" spans="11:11" ht="12" customHeight="1">
      <c r="K8780" s="15"/>
    </row>
    <row r="8781" spans="11:11" ht="12" customHeight="1">
      <c r="K8781" s="15"/>
    </row>
    <row r="8782" spans="11:11" ht="12" customHeight="1">
      <c r="K8782" s="15"/>
    </row>
    <row r="8783" spans="11:11" ht="12" customHeight="1">
      <c r="K8783" s="15"/>
    </row>
    <row r="8784" spans="11:11" ht="12" customHeight="1">
      <c r="K8784" s="15"/>
    </row>
    <row r="8785" spans="11:11" ht="12" customHeight="1">
      <c r="K8785" s="15"/>
    </row>
    <row r="8786" spans="11:11" ht="12" customHeight="1">
      <c r="K8786" s="15"/>
    </row>
    <row r="8787" spans="11:11" ht="12" customHeight="1">
      <c r="K8787" s="15"/>
    </row>
    <row r="8788" spans="11:11" ht="12" customHeight="1">
      <c r="K8788" s="15"/>
    </row>
    <row r="8789" spans="11:11" ht="12" customHeight="1">
      <c r="K8789" s="15"/>
    </row>
    <row r="8790" spans="11:11" ht="12" customHeight="1">
      <c r="K8790" s="15"/>
    </row>
    <row r="8791" spans="11:11" ht="12" customHeight="1">
      <c r="K8791" s="15"/>
    </row>
    <row r="8792" spans="11:11" ht="12" customHeight="1">
      <c r="K8792" s="15"/>
    </row>
    <row r="8793" spans="11:11" ht="12" customHeight="1">
      <c r="K8793" s="15"/>
    </row>
    <row r="8794" spans="11:11" ht="12" customHeight="1">
      <c r="K8794" s="15"/>
    </row>
    <row r="8795" spans="11:11" ht="12" customHeight="1">
      <c r="K8795" s="15"/>
    </row>
    <row r="8796" spans="11:11" ht="12" customHeight="1">
      <c r="K8796" s="15"/>
    </row>
    <row r="8797" spans="11:11" ht="12" customHeight="1">
      <c r="K8797" s="15"/>
    </row>
    <row r="8798" spans="11:11" ht="12" customHeight="1">
      <c r="K8798" s="15"/>
    </row>
    <row r="8799" spans="11:11" ht="12" customHeight="1">
      <c r="K8799" s="15"/>
    </row>
    <row r="8800" spans="11:11" ht="12" customHeight="1">
      <c r="K8800" s="15"/>
    </row>
    <row r="8801" spans="11:11" ht="12" customHeight="1">
      <c r="K8801" s="15"/>
    </row>
    <row r="8802" spans="11:11" ht="12" customHeight="1">
      <c r="K8802" s="15"/>
    </row>
    <row r="8803" spans="11:11" ht="12" customHeight="1">
      <c r="K8803" s="15"/>
    </row>
    <row r="8804" spans="11:11" ht="12" customHeight="1">
      <c r="K8804" s="15"/>
    </row>
    <row r="8805" spans="11:11" ht="12" customHeight="1">
      <c r="K8805" s="15"/>
    </row>
    <row r="8806" spans="11:11" ht="12" customHeight="1">
      <c r="K8806" s="15"/>
    </row>
    <row r="8807" spans="11:11" ht="12" customHeight="1">
      <c r="K8807" s="15"/>
    </row>
    <row r="8808" spans="11:11" ht="12" customHeight="1">
      <c r="K8808" s="15"/>
    </row>
    <row r="8809" spans="11:11" ht="12" customHeight="1">
      <c r="K8809" s="15"/>
    </row>
    <row r="8810" spans="11:11" ht="12" customHeight="1">
      <c r="K8810" s="15"/>
    </row>
    <row r="8811" spans="11:11" ht="12" customHeight="1">
      <c r="K8811" s="15"/>
    </row>
    <row r="8812" spans="11:11" ht="12" customHeight="1">
      <c r="K8812" s="15"/>
    </row>
    <row r="8813" spans="11:11" ht="12" customHeight="1">
      <c r="K8813" s="15"/>
    </row>
    <row r="8814" spans="11:11" ht="12" customHeight="1">
      <c r="K8814" s="15"/>
    </row>
    <row r="8815" spans="11:11" ht="12" customHeight="1">
      <c r="K8815" s="15"/>
    </row>
    <row r="8816" spans="11:11" ht="12" customHeight="1">
      <c r="K8816" s="15"/>
    </row>
    <row r="8817" spans="11:11" ht="12" customHeight="1">
      <c r="K8817" s="15"/>
    </row>
    <row r="8818" spans="11:11" ht="12" customHeight="1">
      <c r="K8818" s="15"/>
    </row>
    <row r="8819" spans="11:11" ht="12" customHeight="1">
      <c r="K8819" s="15"/>
    </row>
    <row r="8820" spans="11:11" ht="12" customHeight="1">
      <c r="K8820" s="15"/>
    </row>
    <row r="8821" spans="11:11" ht="12" customHeight="1">
      <c r="K8821" s="15"/>
    </row>
    <row r="8822" spans="11:11" ht="12" customHeight="1">
      <c r="K8822" s="15"/>
    </row>
    <row r="8823" spans="11:11" ht="12" customHeight="1">
      <c r="K8823" s="15"/>
    </row>
    <row r="8824" spans="11:11" ht="12" customHeight="1">
      <c r="K8824" s="15"/>
    </row>
    <row r="8825" spans="11:11" ht="12" customHeight="1">
      <c r="K8825" s="15"/>
    </row>
    <row r="8826" spans="11:11" ht="12" customHeight="1">
      <c r="K8826" s="15"/>
    </row>
    <row r="8827" spans="11:11" ht="12" customHeight="1">
      <c r="K8827" s="15"/>
    </row>
    <row r="8828" spans="11:11" ht="12" customHeight="1">
      <c r="K8828" s="15"/>
    </row>
    <row r="8829" spans="11:11" ht="12" customHeight="1">
      <c r="K8829" s="15"/>
    </row>
    <row r="8830" spans="11:11" ht="12" customHeight="1">
      <c r="K8830" s="15"/>
    </row>
    <row r="8831" spans="11:11" ht="12" customHeight="1">
      <c r="K8831" s="15"/>
    </row>
    <row r="8832" spans="11:11" ht="12" customHeight="1">
      <c r="K8832" s="15"/>
    </row>
    <row r="8833" spans="11:11" ht="12" customHeight="1">
      <c r="K8833" s="15"/>
    </row>
    <row r="8834" spans="11:11" ht="12" customHeight="1">
      <c r="K8834" s="15"/>
    </row>
    <row r="8835" spans="11:11" ht="12" customHeight="1">
      <c r="K8835" s="15"/>
    </row>
    <row r="8836" spans="11:11" ht="12" customHeight="1">
      <c r="K8836" s="15"/>
    </row>
    <row r="8837" spans="11:11" ht="12" customHeight="1">
      <c r="K8837" s="15"/>
    </row>
    <row r="8838" spans="11:11" ht="12" customHeight="1">
      <c r="K8838" s="15"/>
    </row>
    <row r="8839" spans="11:11" ht="12" customHeight="1">
      <c r="K8839" s="15"/>
    </row>
    <row r="8840" spans="11:11" ht="12" customHeight="1">
      <c r="K8840" s="15"/>
    </row>
    <row r="8841" spans="11:11" ht="12" customHeight="1">
      <c r="K8841" s="15"/>
    </row>
    <row r="8842" spans="11:11" ht="12" customHeight="1">
      <c r="K8842" s="15"/>
    </row>
    <row r="8843" spans="11:11" ht="12" customHeight="1">
      <c r="K8843" s="15"/>
    </row>
    <row r="8844" spans="11:11" ht="12" customHeight="1">
      <c r="K8844" s="15"/>
    </row>
    <row r="8845" spans="11:11" ht="12" customHeight="1">
      <c r="K8845" s="15"/>
    </row>
    <row r="8846" spans="11:11" ht="12" customHeight="1">
      <c r="K8846" s="15"/>
    </row>
    <row r="8847" spans="11:11" ht="12" customHeight="1">
      <c r="K8847" s="15"/>
    </row>
    <row r="8848" spans="11:11" ht="12" customHeight="1">
      <c r="K8848" s="15"/>
    </row>
    <row r="8849" spans="11:11" ht="12" customHeight="1">
      <c r="K8849" s="15"/>
    </row>
    <row r="8850" spans="11:11" ht="12" customHeight="1">
      <c r="K8850" s="15"/>
    </row>
    <row r="8851" spans="11:11" ht="12" customHeight="1">
      <c r="K8851" s="15"/>
    </row>
    <row r="8852" spans="11:11" ht="12" customHeight="1">
      <c r="K8852" s="15"/>
    </row>
    <row r="8853" spans="11:11" ht="12" customHeight="1">
      <c r="K8853" s="15"/>
    </row>
    <row r="8854" spans="11:11" ht="12" customHeight="1">
      <c r="K8854" s="15"/>
    </row>
    <row r="8855" spans="11:11" ht="12" customHeight="1">
      <c r="K8855" s="15"/>
    </row>
    <row r="8856" spans="11:11" ht="12" customHeight="1">
      <c r="K8856" s="15"/>
    </row>
    <row r="8857" spans="11:11" ht="12" customHeight="1">
      <c r="K8857" s="15"/>
    </row>
    <row r="8858" spans="11:11" ht="12" customHeight="1">
      <c r="K8858" s="15"/>
    </row>
    <row r="8859" spans="11:11" ht="12" customHeight="1">
      <c r="K8859" s="15"/>
    </row>
    <row r="8860" spans="11:11" ht="12" customHeight="1">
      <c r="K8860" s="15"/>
    </row>
    <row r="8861" spans="11:11" ht="12" customHeight="1">
      <c r="K8861" s="15"/>
    </row>
    <row r="8862" spans="11:11" ht="12" customHeight="1">
      <c r="K8862" s="15"/>
    </row>
    <row r="8863" spans="11:11" ht="12" customHeight="1">
      <c r="K8863" s="15"/>
    </row>
    <row r="8864" spans="11:11" ht="12" customHeight="1">
      <c r="K8864" s="15"/>
    </row>
    <row r="8865" spans="11:11" ht="12" customHeight="1">
      <c r="K8865" s="15"/>
    </row>
    <row r="8866" spans="11:11" ht="12" customHeight="1">
      <c r="K8866" s="15"/>
    </row>
    <row r="8867" spans="11:11" ht="12" customHeight="1">
      <c r="K8867" s="15"/>
    </row>
    <row r="8868" spans="11:11" ht="12" customHeight="1">
      <c r="K8868" s="15"/>
    </row>
    <row r="8869" spans="11:11" ht="12" customHeight="1">
      <c r="K8869" s="15"/>
    </row>
    <row r="8870" spans="11:11" ht="12" customHeight="1">
      <c r="K8870" s="15"/>
    </row>
    <row r="8871" spans="11:11" ht="12" customHeight="1">
      <c r="K8871" s="15"/>
    </row>
    <row r="8872" spans="11:11" ht="12" customHeight="1">
      <c r="K8872" s="15"/>
    </row>
    <row r="8873" spans="11:11" ht="12" customHeight="1">
      <c r="K8873" s="15"/>
    </row>
    <row r="8874" spans="11:11" ht="12" customHeight="1">
      <c r="K8874" s="15"/>
    </row>
    <row r="8875" spans="11:11" ht="12" customHeight="1">
      <c r="K8875" s="15"/>
    </row>
    <row r="8876" spans="11:11" ht="12" customHeight="1">
      <c r="K8876" s="15"/>
    </row>
    <row r="8877" spans="11:11" ht="12" customHeight="1">
      <c r="K8877" s="15"/>
    </row>
    <row r="8878" spans="11:11" ht="12" customHeight="1">
      <c r="K8878" s="15"/>
    </row>
    <row r="8879" spans="11:11" ht="12" customHeight="1">
      <c r="K8879" s="15"/>
    </row>
    <row r="8880" spans="11:11" ht="12" customHeight="1">
      <c r="K8880" s="15"/>
    </row>
    <row r="8881" spans="11:11" ht="12" customHeight="1">
      <c r="K8881" s="15"/>
    </row>
    <row r="8882" spans="11:11" ht="12" customHeight="1">
      <c r="K8882" s="15"/>
    </row>
    <row r="8883" spans="11:11" ht="12" customHeight="1">
      <c r="K8883" s="15"/>
    </row>
    <row r="8884" spans="11:11" ht="12" customHeight="1">
      <c r="K8884" s="15"/>
    </row>
    <row r="8885" spans="11:11" ht="12" customHeight="1">
      <c r="K8885" s="15"/>
    </row>
    <row r="8886" spans="11:11" ht="12" customHeight="1">
      <c r="K8886" s="15"/>
    </row>
    <row r="8887" spans="11:11" ht="12" customHeight="1">
      <c r="K8887" s="15"/>
    </row>
    <row r="8888" spans="11:11" ht="12" customHeight="1">
      <c r="K8888" s="15"/>
    </row>
    <row r="8889" spans="11:11" ht="12" customHeight="1">
      <c r="K8889" s="15"/>
    </row>
    <row r="8890" spans="11:11" ht="12" customHeight="1">
      <c r="K8890" s="15"/>
    </row>
    <row r="8891" spans="11:11" ht="12" customHeight="1">
      <c r="K8891" s="15"/>
    </row>
    <row r="8892" spans="11:11" ht="12" customHeight="1">
      <c r="K8892" s="15"/>
    </row>
    <row r="8893" spans="11:11" ht="12" customHeight="1">
      <c r="K8893" s="15"/>
    </row>
    <row r="8894" spans="11:11" ht="12" customHeight="1">
      <c r="K8894" s="15"/>
    </row>
    <row r="8895" spans="11:11" ht="12" customHeight="1">
      <c r="K8895" s="15"/>
    </row>
    <row r="8896" spans="11:11" ht="12" customHeight="1">
      <c r="K8896" s="15"/>
    </row>
    <row r="8897" spans="11:11" ht="12" customHeight="1">
      <c r="K8897" s="15"/>
    </row>
    <row r="8898" spans="11:11" ht="12" customHeight="1">
      <c r="K8898" s="15"/>
    </row>
    <row r="8899" spans="11:11" ht="12" customHeight="1">
      <c r="K8899" s="15"/>
    </row>
    <row r="8900" spans="11:11" ht="12" customHeight="1">
      <c r="K8900" s="15"/>
    </row>
    <row r="8901" spans="11:11" ht="12" customHeight="1">
      <c r="K8901" s="15"/>
    </row>
    <row r="8902" spans="11:11" ht="12" customHeight="1">
      <c r="K8902" s="15"/>
    </row>
    <row r="8903" spans="11:11" ht="12" customHeight="1">
      <c r="K8903" s="15"/>
    </row>
    <row r="8904" spans="11:11" ht="12" customHeight="1">
      <c r="K8904" s="15"/>
    </row>
    <row r="8905" spans="11:11" ht="12" customHeight="1">
      <c r="K8905" s="15"/>
    </row>
    <row r="8906" spans="11:11" ht="12" customHeight="1">
      <c r="K8906" s="15"/>
    </row>
    <row r="8907" spans="11:11" ht="12" customHeight="1">
      <c r="K8907" s="15"/>
    </row>
    <row r="8908" spans="11:11" ht="12" customHeight="1">
      <c r="K8908" s="15"/>
    </row>
    <row r="8909" spans="11:11" ht="12" customHeight="1">
      <c r="K8909" s="15"/>
    </row>
    <row r="8910" spans="11:11" ht="12" customHeight="1">
      <c r="K8910" s="15"/>
    </row>
    <row r="8911" spans="11:11" ht="12" customHeight="1">
      <c r="K8911" s="15"/>
    </row>
    <row r="8912" spans="11:11" ht="12" customHeight="1">
      <c r="K8912" s="15"/>
    </row>
    <row r="8913" spans="11:11" ht="12" customHeight="1">
      <c r="K8913" s="15"/>
    </row>
    <row r="8914" spans="11:11" ht="12" customHeight="1">
      <c r="K8914" s="15"/>
    </row>
    <row r="8915" spans="11:11" ht="12" customHeight="1">
      <c r="K8915" s="15"/>
    </row>
    <row r="8916" spans="11:11" ht="12" customHeight="1">
      <c r="K8916" s="15"/>
    </row>
    <row r="8917" spans="11:11" ht="12" customHeight="1">
      <c r="K8917" s="15"/>
    </row>
    <row r="8918" spans="11:11" ht="12" customHeight="1">
      <c r="K8918" s="15"/>
    </row>
    <row r="8919" spans="11:11" ht="12" customHeight="1">
      <c r="K8919" s="15"/>
    </row>
    <row r="8920" spans="11:11" ht="12" customHeight="1">
      <c r="K8920" s="15"/>
    </row>
    <row r="8921" spans="11:11" ht="12" customHeight="1">
      <c r="K8921" s="15"/>
    </row>
    <row r="8922" spans="11:11" ht="12" customHeight="1">
      <c r="K8922" s="15"/>
    </row>
    <row r="8923" spans="11:11" ht="12" customHeight="1">
      <c r="K8923" s="15"/>
    </row>
    <row r="8924" spans="11:11" ht="12" customHeight="1">
      <c r="K8924" s="15"/>
    </row>
    <row r="8925" spans="11:11" ht="12" customHeight="1">
      <c r="K8925" s="15"/>
    </row>
    <row r="8926" spans="11:11" ht="12" customHeight="1">
      <c r="K8926" s="15"/>
    </row>
    <row r="8927" spans="11:11" ht="12" customHeight="1">
      <c r="K8927" s="15"/>
    </row>
    <row r="8928" spans="11:11" ht="12" customHeight="1">
      <c r="K8928" s="15"/>
    </row>
    <row r="8929" spans="11:11" ht="12" customHeight="1">
      <c r="K8929" s="15"/>
    </row>
    <row r="8930" spans="11:11" ht="12" customHeight="1">
      <c r="K8930" s="15"/>
    </row>
    <row r="8931" spans="11:11" ht="12" customHeight="1">
      <c r="K8931" s="15"/>
    </row>
    <row r="8932" spans="11:11" ht="12" customHeight="1">
      <c r="K8932" s="15"/>
    </row>
    <row r="8933" spans="11:11" ht="12" customHeight="1">
      <c r="K8933" s="15"/>
    </row>
    <row r="8934" spans="11:11" ht="12" customHeight="1">
      <c r="K8934" s="15"/>
    </row>
    <row r="8935" spans="11:11" ht="12" customHeight="1">
      <c r="K8935" s="15"/>
    </row>
    <row r="8936" spans="11:11" ht="12" customHeight="1">
      <c r="K8936" s="15"/>
    </row>
    <row r="8937" spans="11:11" ht="12" customHeight="1">
      <c r="K8937" s="15"/>
    </row>
    <row r="8938" spans="11:11" ht="12" customHeight="1">
      <c r="K8938" s="15"/>
    </row>
    <row r="8939" spans="11:11" ht="12" customHeight="1">
      <c r="K8939" s="15"/>
    </row>
    <row r="8940" spans="11:11" ht="12" customHeight="1">
      <c r="K8940" s="15"/>
    </row>
    <row r="8941" spans="11:11" ht="12" customHeight="1">
      <c r="K8941" s="15"/>
    </row>
    <row r="8942" spans="11:11" ht="12" customHeight="1">
      <c r="K8942" s="15"/>
    </row>
    <row r="8943" spans="11:11" ht="12" customHeight="1">
      <c r="K8943" s="15"/>
    </row>
    <row r="8944" spans="11:11" ht="12" customHeight="1">
      <c r="K8944" s="15"/>
    </row>
    <row r="8945" spans="11:11" ht="12" customHeight="1">
      <c r="K8945" s="15"/>
    </row>
    <row r="8946" spans="11:11" ht="12" customHeight="1">
      <c r="K8946" s="15"/>
    </row>
    <row r="8947" spans="11:11" ht="12" customHeight="1">
      <c r="K8947" s="15"/>
    </row>
    <row r="8948" spans="11:11" ht="12" customHeight="1">
      <c r="K8948" s="15"/>
    </row>
    <row r="8949" spans="11:11" ht="12" customHeight="1">
      <c r="K8949" s="15"/>
    </row>
    <row r="8950" spans="11:11" ht="12" customHeight="1">
      <c r="K8950" s="15"/>
    </row>
    <row r="8951" spans="11:11" ht="12" customHeight="1">
      <c r="K8951" s="15"/>
    </row>
    <row r="8952" spans="11:11" ht="12" customHeight="1">
      <c r="K8952" s="15"/>
    </row>
    <row r="8953" spans="11:11" ht="12" customHeight="1">
      <c r="K8953" s="15"/>
    </row>
    <row r="8954" spans="11:11" ht="12" customHeight="1">
      <c r="K8954" s="15"/>
    </row>
    <row r="8955" spans="11:11" ht="12" customHeight="1">
      <c r="K8955" s="15"/>
    </row>
    <row r="8956" spans="11:11" ht="12" customHeight="1">
      <c r="K8956" s="15"/>
    </row>
    <row r="8957" spans="11:11" ht="12" customHeight="1">
      <c r="K8957" s="15"/>
    </row>
    <row r="8958" spans="11:11" ht="12" customHeight="1">
      <c r="K8958" s="15"/>
    </row>
    <row r="8959" spans="11:11" ht="12" customHeight="1">
      <c r="K8959" s="15"/>
    </row>
    <row r="8960" spans="11:11" ht="12" customHeight="1">
      <c r="K8960" s="15"/>
    </row>
    <row r="8961" spans="11:11" ht="12" customHeight="1">
      <c r="K8961" s="15"/>
    </row>
    <row r="8962" spans="11:11" ht="12" customHeight="1">
      <c r="K8962" s="15"/>
    </row>
    <row r="8963" spans="11:11" ht="12" customHeight="1">
      <c r="K8963" s="15"/>
    </row>
    <row r="8964" spans="11:11" ht="12" customHeight="1">
      <c r="K8964" s="15"/>
    </row>
    <row r="8965" spans="11:11" ht="12" customHeight="1">
      <c r="K8965" s="15"/>
    </row>
    <row r="8966" spans="11:11" ht="12" customHeight="1">
      <c r="K8966" s="15"/>
    </row>
    <row r="8967" spans="11:11" ht="12" customHeight="1">
      <c r="K8967" s="15"/>
    </row>
    <row r="8968" spans="11:11" ht="12" customHeight="1">
      <c r="K8968" s="15"/>
    </row>
    <row r="8969" spans="11:11" ht="12" customHeight="1">
      <c r="K8969" s="15"/>
    </row>
    <row r="8970" spans="11:11" ht="12" customHeight="1">
      <c r="K8970" s="15"/>
    </row>
    <row r="8971" spans="11:11" ht="12" customHeight="1">
      <c r="K8971" s="15"/>
    </row>
    <row r="8972" spans="11:11" ht="12" customHeight="1">
      <c r="K8972" s="15"/>
    </row>
    <row r="8973" spans="11:11" ht="12" customHeight="1">
      <c r="K8973" s="15"/>
    </row>
    <row r="8974" spans="11:11" ht="12" customHeight="1">
      <c r="K8974" s="15"/>
    </row>
    <row r="8975" spans="11:11" ht="12" customHeight="1">
      <c r="K8975" s="15"/>
    </row>
    <row r="8976" spans="11:11" ht="12" customHeight="1">
      <c r="K8976" s="15"/>
    </row>
    <row r="8977" spans="11:11" ht="12" customHeight="1">
      <c r="K8977" s="15"/>
    </row>
    <row r="8978" spans="11:11" ht="12" customHeight="1">
      <c r="K8978" s="15"/>
    </row>
    <row r="8979" spans="11:11" ht="12" customHeight="1">
      <c r="K8979" s="15"/>
    </row>
    <row r="8980" spans="11:11" ht="12" customHeight="1">
      <c r="K8980" s="15"/>
    </row>
    <row r="8981" spans="11:11" ht="12" customHeight="1">
      <c r="K8981" s="15"/>
    </row>
    <row r="8982" spans="11:11" ht="12" customHeight="1">
      <c r="K8982" s="15"/>
    </row>
    <row r="8983" spans="11:11" ht="12" customHeight="1">
      <c r="K8983" s="15"/>
    </row>
    <row r="8984" spans="11:11" ht="12" customHeight="1">
      <c r="K8984" s="15"/>
    </row>
    <row r="8985" spans="11:11" ht="12" customHeight="1">
      <c r="K8985" s="15"/>
    </row>
    <row r="8986" spans="11:11" ht="12" customHeight="1">
      <c r="K8986" s="15"/>
    </row>
    <row r="8987" spans="11:11" ht="12" customHeight="1">
      <c r="K8987" s="15"/>
    </row>
    <row r="8988" spans="11:11" ht="12" customHeight="1">
      <c r="K8988" s="15"/>
    </row>
    <row r="8989" spans="11:11" ht="12" customHeight="1">
      <c r="K8989" s="15"/>
    </row>
    <row r="8990" spans="11:11" ht="12" customHeight="1">
      <c r="K8990" s="15"/>
    </row>
    <row r="8991" spans="11:11" ht="12" customHeight="1">
      <c r="K8991" s="15"/>
    </row>
    <row r="8992" spans="11:11" ht="12" customHeight="1">
      <c r="K8992" s="15"/>
    </row>
    <row r="8993" spans="11:11" ht="12" customHeight="1">
      <c r="K8993" s="15"/>
    </row>
    <row r="8994" spans="11:11" ht="12" customHeight="1">
      <c r="K8994" s="15"/>
    </row>
    <row r="8995" spans="11:11" ht="12" customHeight="1">
      <c r="K8995" s="15"/>
    </row>
    <row r="8996" spans="11:11" ht="12" customHeight="1">
      <c r="K8996" s="15"/>
    </row>
    <row r="8997" spans="11:11" ht="12" customHeight="1">
      <c r="K8997" s="15"/>
    </row>
    <row r="8998" spans="11:11" ht="12" customHeight="1">
      <c r="K8998" s="15"/>
    </row>
    <row r="8999" spans="11:11" ht="12" customHeight="1">
      <c r="K8999" s="15"/>
    </row>
    <row r="9000" spans="11:11" ht="12" customHeight="1">
      <c r="K9000" s="15"/>
    </row>
    <row r="9001" spans="11:11" ht="12" customHeight="1">
      <c r="K9001" s="15"/>
    </row>
    <row r="9002" spans="11:11" ht="12" customHeight="1">
      <c r="K9002" s="15"/>
    </row>
    <row r="9003" spans="11:11" ht="12" customHeight="1">
      <c r="K9003" s="15"/>
    </row>
    <row r="9004" spans="11:11" ht="12" customHeight="1">
      <c r="K9004" s="15"/>
    </row>
    <row r="9005" spans="11:11" ht="12" customHeight="1">
      <c r="K9005" s="15"/>
    </row>
    <row r="9006" spans="11:11" ht="12" customHeight="1">
      <c r="K9006" s="15"/>
    </row>
    <row r="9007" spans="11:11" ht="12" customHeight="1">
      <c r="K9007" s="15"/>
    </row>
    <row r="9008" spans="11:11" ht="12" customHeight="1">
      <c r="K9008" s="15"/>
    </row>
    <row r="9009" spans="11:11" ht="12" customHeight="1">
      <c r="K9009" s="15"/>
    </row>
    <row r="9010" spans="11:11" ht="12" customHeight="1">
      <c r="K9010" s="15"/>
    </row>
    <row r="9011" spans="11:11" ht="12" customHeight="1">
      <c r="K9011" s="15"/>
    </row>
    <row r="9012" spans="11:11" ht="12" customHeight="1">
      <c r="K9012" s="15"/>
    </row>
    <row r="9013" spans="11:11" ht="12" customHeight="1">
      <c r="K9013" s="15"/>
    </row>
    <row r="9014" spans="11:11" ht="12" customHeight="1">
      <c r="K9014" s="15"/>
    </row>
    <row r="9015" spans="11:11" ht="12" customHeight="1">
      <c r="K9015" s="15"/>
    </row>
    <row r="9016" spans="11:11" ht="12" customHeight="1">
      <c r="K9016" s="15"/>
    </row>
    <row r="9017" spans="11:11" ht="12" customHeight="1">
      <c r="K9017" s="15"/>
    </row>
    <row r="9018" spans="11:11" ht="12" customHeight="1">
      <c r="K9018" s="15"/>
    </row>
    <row r="9019" spans="11:11" ht="12" customHeight="1">
      <c r="K9019" s="15"/>
    </row>
    <row r="9020" spans="11:11" ht="12" customHeight="1">
      <c r="K9020" s="15"/>
    </row>
    <row r="9021" spans="11:11" ht="12" customHeight="1">
      <c r="K9021" s="15"/>
    </row>
    <row r="9022" spans="11:11" ht="12" customHeight="1">
      <c r="K9022" s="15"/>
    </row>
    <row r="9023" spans="11:11" ht="12" customHeight="1">
      <c r="K9023" s="15"/>
    </row>
    <row r="9024" spans="11:11" ht="12" customHeight="1">
      <c r="K9024" s="15"/>
    </row>
    <row r="9025" spans="11:11" ht="12" customHeight="1">
      <c r="K9025" s="15"/>
    </row>
    <row r="9026" spans="11:11" ht="12" customHeight="1">
      <c r="K9026" s="15"/>
    </row>
    <row r="9027" spans="11:11" ht="12" customHeight="1">
      <c r="K9027" s="15"/>
    </row>
    <row r="9028" spans="11:11" ht="12" customHeight="1">
      <c r="K9028" s="15"/>
    </row>
    <row r="9029" spans="11:11" ht="12" customHeight="1">
      <c r="K9029" s="15"/>
    </row>
    <row r="9030" spans="11:11" ht="12" customHeight="1">
      <c r="K9030" s="15"/>
    </row>
    <row r="9031" spans="11:11" ht="12" customHeight="1">
      <c r="K9031" s="15"/>
    </row>
    <row r="9032" spans="11:11" ht="12" customHeight="1">
      <c r="K9032" s="15"/>
    </row>
    <row r="9033" spans="11:11" ht="12" customHeight="1">
      <c r="K9033" s="15"/>
    </row>
    <row r="9034" spans="11:11" ht="12" customHeight="1">
      <c r="K9034" s="15"/>
    </row>
    <row r="9035" spans="11:11" ht="12" customHeight="1">
      <c r="K9035" s="15"/>
    </row>
    <row r="9036" spans="11:11" ht="12" customHeight="1">
      <c r="K9036" s="15"/>
    </row>
    <row r="9037" spans="11:11" ht="12" customHeight="1">
      <c r="K9037" s="15"/>
    </row>
    <row r="9038" spans="11:11" ht="12" customHeight="1">
      <c r="K9038" s="15"/>
    </row>
    <row r="9039" spans="11:11" ht="12" customHeight="1">
      <c r="K9039" s="15"/>
    </row>
    <row r="9040" spans="11:11" ht="12" customHeight="1">
      <c r="K9040" s="15"/>
    </row>
    <row r="9041" spans="11:11" ht="12" customHeight="1">
      <c r="K9041" s="15"/>
    </row>
    <row r="9042" spans="11:11" ht="12" customHeight="1">
      <c r="K9042" s="15"/>
    </row>
    <row r="9043" spans="11:11" ht="12" customHeight="1">
      <c r="K9043" s="15"/>
    </row>
    <row r="9044" spans="11:11" ht="12" customHeight="1">
      <c r="K9044" s="15"/>
    </row>
    <row r="9045" spans="11:11" ht="12" customHeight="1">
      <c r="K9045" s="15"/>
    </row>
    <row r="9046" spans="11:11" ht="12" customHeight="1">
      <c r="K9046" s="15"/>
    </row>
    <row r="9047" spans="11:11" ht="12" customHeight="1">
      <c r="K9047" s="15"/>
    </row>
    <row r="9048" spans="11:11" ht="12" customHeight="1">
      <c r="K9048" s="15"/>
    </row>
    <row r="9049" spans="11:11" ht="12" customHeight="1">
      <c r="K9049" s="15"/>
    </row>
    <row r="9050" spans="11:11" ht="12" customHeight="1">
      <c r="K9050" s="15"/>
    </row>
    <row r="9051" spans="11:11" ht="12" customHeight="1">
      <c r="K9051" s="15"/>
    </row>
    <row r="9052" spans="11:11" ht="12" customHeight="1">
      <c r="K9052" s="15"/>
    </row>
    <row r="9053" spans="11:11" ht="12" customHeight="1">
      <c r="K9053" s="15"/>
    </row>
    <row r="9054" spans="11:11" ht="12" customHeight="1">
      <c r="K9054" s="15"/>
    </row>
    <row r="9055" spans="11:11" ht="12" customHeight="1">
      <c r="K9055" s="15"/>
    </row>
    <row r="9056" spans="11:11" ht="12" customHeight="1">
      <c r="K9056" s="15"/>
    </row>
    <row r="9057" spans="11:11" ht="12" customHeight="1">
      <c r="K9057" s="15"/>
    </row>
    <row r="9058" spans="11:11" ht="12" customHeight="1">
      <c r="K9058" s="15"/>
    </row>
    <row r="9059" spans="11:11" ht="12" customHeight="1">
      <c r="K9059" s="15"/>
    </row>
    <row r="9060" spans="11:11" ht="12" customHeight="1">
      <c r="K9060" s="15"/>
    </row>
    <row r="9061" spans="11:11" ht="12" customHeight="1">
      <c r="K9061" s="15"/>
    </row>
    <row r="9062" spans="11:11" ht="12" customHeight="1">
      <c r="K9062" s="15"/>
    </row>
    <row r="9063" spans="11:11" ht="12" customHeight="1">
      <c r="K9063" s="15"/>
    </row>
    <row r="9064" spans="11:11" ht="12" customHeight="1">
      <c r="K9064" s="15"/>
    </row>
    <row r="9065" spans="11:11" ht="12" customHeight="1">
      <c r="K9065" s="15"/>
    </row>
    <row r="9066" spans="11:11" ht="12" customHeight="1">
      <c r="K9066" s="15"/>
    </row>
    <row r="9067" spans="11:11" ht="12" customHeight="1">
      <c r="K9067" s="15"/>
    </row>
    <row r="9068" spans="11:11" ht="12" customHeight="1">
      <c r="K9068" s="15"/>
    </row>
    <row r="9069" spans="11:11" ht="12" customHeight="1">
      <c r="K9069" s="15"/>
    </row>
    <row r="9070" spans="11:11" ht="12" customHeight="1">
      <c r="K9070" s="15"/>
    </row>
    <row r="9071" spans="11:11" ht="12" customHeight="1">
      <c r="K9071" s="15"/>
    </row>
    <row r="9072" spans="11:11" ht="12" customHeight="1">
      <c r="K9072" s="15"/>
    </row>
    <row r="9073" spans="11:11" ht="12" customHeight="1">
      <c r="K9073" s="15"/>
    </row>
    <row r="9074" spans="11:11" ht="12" customHeight="1">
      <c r="K9074" s="15"/>
    </row>
    <row r="9075" spans="11:11" ht="12" customHeight="1">
      <c r="K9075" s="15"/>
    </row>
    <row r="9076" spans="11:11" ht="12" customHeight="1">
      <c r="K9076" s="15"/>
    </row>
    <row r="9077" spans="11:11" ht="12" customHeight="1">
      <c r="K9077" s="15"/>
    </row>
    <row r="9078" spans="11:11" ht="12" customHeight="1">
      <c r="K9078" s="15"/>
    </row>
    <row r="9079" spans="11:11" ht="12" customHeight="1">
      <c r="K9079" s="15"/>
    </row>
    <row r="9080" spans="11:11" ht="12" customHeight="1">
      <c r="K9080" s="15"/>
    </row>
    <row r="9081" spans="11:11" ht="12" customHeight="1">
      <c r="K9081" s="15"/>
    </row>
    <row r="9082" spans="11:11" ht="12" customHeight="1">
      <c r="K9082" s="15"/>
    </row>
    <row r="9083" spans="11:11" ht="12" customHeight="1">
      <c r="K9083" s="15"/>
    </row>
    <row r="9084" spans="11:11" ht="12" customHeight="1">
      <c r="K9084" s="15"/>
    </row>
    <row r="9085" spans="11:11" ht="12" customHeight="1">
      <c r="K9085" s="15"/>
    </row>
    <row r="9086" spans="11:11" ht="12" customHeight="1">
      <c r="K9086" s="15"/>
    </row>
    <row r="9087" spans="11:11" ht="12" customHeight="1">
      <c r="K9087" s="15"/>
    </row>
    <row r="9088" spans="11:11" ht="12" customHeight="1">
      <c r="K9088" s="15"/>
    </row>
    <row r="9089" spans="11:11" ht="12" customHeight="1">
      <c r="K9089" s="15"/>
    </row>
    <row r="9090" spans="11:11" ht="12" customHeight="1">
      <c r="K9090" s="15"/>
    </row>
    <row r="9091" spans="11:11" ht="12" customHeight="1">
      <c r="K9091" s="15"/>
    </row>
    <row r="9092" spans="11:11" ht="12" customHeight="1">
      <c r="K9092" s="15"/>
    </row>
    <row r="9093" spans="11:11" ht="12" customHeight="1">
      <c r="K9093" s="15"/>
    </row>
    <row r="9094" spans="11:11" ht="12" customHeight="1">
      <c r="K9094" s="15"/>
    </row>
    <row r="9095" spans="11:11" ht="12" customHeight="1">
      <c r="K9095" s="15"/>
    </row>
    <row r="9096" spans="11:11" ht="12" customHeight="1">
      <c r="K9096" s="15"/>
    </row>
    <row r="9097" spans="11:11" ht="12" customHeight="1">
      <c r="K9097" s="15"/>
    </row>
    <row r="9098" spans="11:11" ht="12" customHeight="1">
      <c r="K9098" s="15"/>
    </row>
    <row r="9099" spans="11:11" ht="12" customHeight="1">
      <c r="K9099" s="15"/>
    </row>
    <row r="9100" spans="11:11" ht="12" customHeight="1">
      <c r="K9100" s="15"/>
    </row>
    <row r="9101" spans="11:11" ht="12" customHeight="1">
      <c r="K9101" s="15"/>
    </row>
    <row r="9102" spans="11:11" ht="12" customHeight="1">
      <c r="K9102" s="15"/>
    </row>
    <row r="9103" spans="11:11" ht="12" customHeight="1">
      <c r="K9103" s="15"/>
    </row>
    <row r="9104" spans="11:11" ht="12" customHeight="1">
      <c r="K9104" s="15"/>
    </row>
    <row r="9105" spans="11:11" ht="12" customHeight="1">
      <c r="K9105" s="15"/>
    </row>
    <row r="9106" spans="11:11" ht="12" customHeight="1">
      <c r="K9106" s="15"/>
    </row>
    <row r="9107" spans="11:11" ht="12" customHeight="1">
      <c r="K9107" s="15"/>
    </row>
    <row r="9108" spans="11:11" ht="12" customHeight="1">
      <c r="K9108" s="15"/>
    </row>
    <row r="9109" spans="11:11" ht="12" customHeight="1">
      <c r="K9109" s="15"/>
    </row>
    <row r="9110" spans="11:11" ht="12" customHeight="1">
      <c r="K9110" s="15"/>
    </row>
    <row r="9111" spans="11:11" ht="12" customHeight="1">
      <c r="K9111" s="15"/>
    </row>
    <row r="9112" spans="11:11" ht="12" customHeight="1">
      <c r="K9112" s="15"/>
    </row>
    <row r="9113" spans="11:11" ht="12" customHeight="1">
      <c r="K9113" s="15"/>
    </row>
    <row r="9114" spans="11:11" ht="12" customHeight="1">
      <c r="K9114" s="15"/>
    </row>
    <row r="9115" spans="11:11" ht="12" customHeight="1">
      <c r="K9115" s="15"/>
    </row>
    <row r="9116" spans="11:11" ht="12" customHeight="1">
      <c r="K9116" s="15"/>
    </row>
    <row r="9117" spans="11:11" ht="12" customHeight="1">
      <c r="K9117" s="15"/>
    </row>
    <row r="9118" spans="11:11" ht="12" customHeight="1">
      <c r="K9118" s="15"/>
    </row>
    <row r="9119" spans="11:11" ht="12" customHeight="1">
      <c r="K9119" s="15"/>
    </row>
    <row r="9120" spans="11:11" ht="12" customHeight="1">
      <c r="K9120" s="15"/>
    </row>
    <row r="9121" spans="11:11" ht="12" customHeight="1">
      <c r="K9121" s="15"/>
    </row>
    <row r="9122" spans="11:11" ht="12" customHeight="1">
      <c r="K9122" s="15"/>
    </row>
    <row r="9123" spans="11:11" ht="12" customHeight="1">
      <c r="K9123" s="15"/>
    </row>
    <row r="9124" spans="11:11" ht="12" customHeight="1">
      <c r="K9124" s="15"/>
    </row>
    <row r="9125" spans="11:11" ht="12" customHeight="1">
      <c r="K9125" s="15"/>
    </row>
    <row r="9126" spans="11:11" ht="12" customHeight="1">
      <c r="K9126" s="15"/>
    </row>
    <row r="9127" spans="11:11" ht="12" customHeight="1">
      <c r="K9127" s="15"/>
    </row>
    <row r="9128" spans="11:11" ht="12" customHeight="1">
      <c r="K9128" s="15"/>
    </row>
    <row r="9129" spans="11:11" ht="12" customHeight="1">
      <c r="K9129" s="15"/>
    </row>
    <row r="9130" spans="11:11" ht="12" customHeight="1">
      <c r="K9130" s="15"/>
    </row>
    <row r="9131" spans="11:11" ht="12" customHeight="1">
      <c r="K9131" s="15"/>
    </row>
    <row r="9132" spans="11:11" ht="12" customHeight="1">
      <c r="K9132" s="15"/>
    </row>
    <row r="9133" spans="11:11" ht="12" customHeight="1">
      <c r="K9133" s="15"/>
    </row>
    <row r="9134" spans="11:11" ht="12" customHeight="1">
      <c r="K9134" s="15"/>
    </row>
    <row r="9135" spans="11:11" ht="12" customHeight="1">
      <c r="K9135" s="15"/>
    </row>
    <row r="9136" spans="11:11" ht="12" customHeight="1">
      <c r="K9136" s="15"/>
    </row>
    <row r="9137" spans="11:11" ht="12" customHeight="1">
      <c r="K9137" s="15"/>
    </row>
    <row r="9138" spans="11:11" ht="12" customHeight="1">
      <c r="K9138" s="15"/>
    </row>
    <row r="9139" spans="11:11" ht="12" customHeight="1">
      <c r="K9139" s="15"/>
    </row>
    <row r="9140" spans="11:11" ht="12" customHeight="1">
      <c r="K9140" s="15"/>
    </row>
    <row r="9141" spans="11:11" ht="12" customHeight="1">
      <c r="K9141" s="15"/>
    </row>
    <row r="9142" spans="11:11" ht="12" customHeight="1">
      <c r="K9142" s="15"/>
    </row>
    <row r="9143" spans="11:11" ht="12" customHeight="1">
      <c r="K9143" s="15"/>
    </row>
    <row r="9144" spans="11:11" ht="12" customHeight="1">
      <c r="K9144" s="15"/>
    </row>
    <row r="9145" spans="11:11" ht="12" customHeight="1">
      <c r="K9145" s="15"/>
    </row>
    <row r="9146" spans="11:11" ht="12" customHeight="1">
      <c r="K9146" s="15"/>
    </row>
    <row r="9147" spans="11:11" ht="12" customHeight="1">
      <c r="K9147" s="15"/>
    </row>
    <row r="9148" spans="11:11" ht="12" customHeight="1">
      <c r="K9148" s="15"/>
    </row>
    <row r="9149" spans="11:11" ht="12" customHeight="1">
      <c r="K9149" s="15"/>
    </row>
    <row r="9150" spans="11:11" ht="12" customHeight="1">
      <c r="K9150" s="15"/>
    </row>
    <row r="9151" spans="11:11" ht="12" customHeight="1">
      <c r="K9151" s="15"/>
    </row>
    <row r="9152" spans="11:11" ht="12" customHeight="1">
      <c r="K9152" s="15"/>
    </row>
    <row r="9153" spans="11:11" ht="12" customHeight="1">
      <c r="K9153" s="15"/>
    </row>
    <row r="9154" spans="11:11" ht="12" customHeight="1">
      <c r="K9154" s="15"/>
    </row>
    <row r="9155" spans="11:11" ht="12" customHeight="1">
      <c r="K9155" s="15"/>
    </row>
    <row r="9156" spans="11:11" ht="12" customHeight="1">
      <c r="K9156" s="15"/>
    </row>
    <row r="9157" spans="11:11" ht="12" customHeight="1">
      <c r="K9157" s="15"/>
    </row>
    <row r="9158" spans="11:11" ht="12" customHeight="1">
      <c r="K9158" s="15"/>
    </row>
    <row r="9159" spans="11:11" ht="12" customHeight="1">
      <c r="K9159" s="15"/>
    </row>
    <row r="9160" spans="11:11" ht="12" customHeight="1">
      <c r="K9160" s="15"/>
    </row>
    <row r="9161" spans="11:11" ht="12" customHeight="1">
      <c r="K9161" s="15"/>
    </row>
    <row r="9162" spans="11:11" ht="12" customHeight="1">
      <c r="K9162" s="15"/>
    </row>
    <row r="9163" spans="11:11" ht="12" customHeight="1">
      <c r="K9163" s="15"/>
    </row>
    <row r="9164" spans="11:11" ht="12" customHeight="1">
      <c r="K9164" s="15"/>
    </row>
    <row r="9165" spans="11:11" ht="12" customHeight="1">
      <c r="K9165" s="15"/>
    </row>
    <row r="9166" spans="11:11" ht="12" customHeight="1">
      <c r="K9166" s="15"/>
    </row>
    <row r="9167" spans="11:11" ht="12" customHeight="1">
      <c r="K9167" s="15"/>
    </row>
    <row r="9168" spans="11:11" ht="12" customHeight="1">
      <c r="K9168" s="15"/>
    </row>
    <row r="9169" spans="11:11" ht="12" customHeight="1">
      <c r="K9169" s="15"/>
    </row>
    <row r="9170" spans="11:11" ht="12" customHeight="1">
      <c r="K9170" s="15"/>
    </row>
    <row r="9171" spans="11:11" ht="12" customHeight="1">
      <c r="K9171" s="15"/>
    </row>
    <row r="9172" spans="11:11" ht="12" customHeight="1">
      <c r="K9172" s="15"/>
    </row>
    <row r="9173" spans="11:11" ht="12" customHeight="1">
      <c r="K9173" s="15"/>
    </row>
    <row r="9174" spans="11:11" ht="12" customHeight="1">
      <c r="K9174" s="15"/>
    </row>
    <row r="9175" spans="11:11" ht="12" customHeight="1">
      <c r="K9175" s="15"/>
    </row>
    <row r="9176" spans="11:11" ht="12" customHeight="1">
      <c r="K9176" s="15"/>
    </row>
    <row r="9177" spans="11:11" ht="12" customHeight="1">
      <c r="K9177" s="15"/>
    </row>
    <row r="9178" spans="11:11" ht="12" customHeight="1">
      <c r="K9178" s="15"/>
    </row>
    <row r="9179" spans="11:11" ht="12" customHeight="1">
      <c r="K9179" s="15"/>
    </row>
    <row r="9180" spans="11:11" ht="12" customHeight="1">
      <c r="K9180" s="15"/>
    </row>
    <row r="9181" spans="11:11" ht="12" customHeight="1">
      <c r="K9181" s="15"/>
    </row>
    <row r="9182" spans="11:11" ht="12" customHeight="1">
      <c r="K9182" s="15"/>
    </row>
    <row r="9183" spans="11:11" ht="12" customHeight="1">
      <c r="K9183" s="15"/>
    </row>
    <row r="9184" spans="11:11" ht="12" customHeight="1">
      <c r="K9184" s="15"/>
    </row>
    <row r="9185" spans="11:11" ht="12" customHeight="1">
      <c r="K9185" s="15"/>
    </row>
    <row r="9186" spans="11:11" ht="12" customHeight="1">
      <c r="K9186" s="15"/>
    </row>
    <row r="9187" spans="11:11" ht="12" customHeight="1">
      <c r="K9187" s="15"/>
    </row>
    <row r="9188" spans="11:11" ht="12" customHeight="1">
      <c r="K9188" s="15"/>
    </row>
    <row r="9189" spans="11:11" ht="12" customHeight="1">
      <c r="K9189" s="15"/>
    </row>
    <row r="9190" spans="11:11" ht="12" customHeight="1">
      <c r="K9190" s="15"/>
    </row>
    <row r="9191" spans="11:11" ht="12" customHeight="1">
      <c r="K9191" s="15"/>
    </row>
    <row r="9192" spans="11:11" ht="12" customHeight="1">
      <c r="K9192" s="15"/>
    </row>
    <row r="9193" spans="11:11" ht="12" customHeight="1">
      <c r="K9193" s="15"/>
    </row>
    <row r="9194" spans="11:11" ht="12" customHeight="1">
      <c r="K9194" s="15"/>
    </row>
    <row r="9195" spans="11:11" ht="12" customHeight="1">
      <c r="K9195" s="15"/>
    </row>
    <row r="9196" spans="11:11" ht="12" customHeight="1">
      <c r="K9196" s="15"/>
    </row>
    <row r="9197" spans="11:11" ht="12" customHeight="1">
      <c r="K9197" s="15"/>
    </row>
    <row r="9198" spans="11:11" ht="12" customHeight="1">
      <c r="K9198" s="15"/>
    </row>
    <row r="9199" spans="11:11" ht="12" customHeight="1">
      <c r="K9199" s="15"/>
    </row>
    <row r="9200" spans="11:11" ht="12" customHeight="1">
      <c r="K9200" s="15"/>
    </row>
    <row r="9201" spans="11:11" ht="12" customHeight="1">
      <c r="K9201" s="15"/>
    </row>
    <row r="9202" spans="11:11" ht="12" customHeight="1">
      <c r="K9202" s="15"/>
    </row>
    <row r="9203" spans="11:11" ht="12" customHeight="1">
      <c r="K9203" s="15"/>
    </row>
    <row r="9204" spans="11:11" ht="12" customHeight="1">
      <c r="K9204" s="15"/>
    </row>
    <row r="9205" spans="11:11" ht="12" customHeight="1">
      <c r="K9205" s="15"/>
    </row>
    <row r="9206" spans="11:11" ht="12" customHeight="1">
      <c r="K9206" s="15"/>
    </row>
    <row r="9207" spans="11:11" ht="12" customHeight="1">
      <c r="K9207" s="15"/>
    </row>
    <row r="9208" spans="11:11" ht="12" customHeight="1">
      <c r="K9208" s="15"/>
    </row>
    <row r="9209" spans="11:11" ht="12" customHeight="1">
      <c r="K9209" s="15"/>
    </row>
    <row r="9210" spans="11:11" ht="12" customHeight="1">
      <c r="K9210" s="15"/>
    </row>
    <row r="9211" spans="11:11" ht="12" customHeight="1">
      <c r="K9211" s="15"/>
    </row>
    <row r="9212" spans="11:11" ht="12" customHeight="1">
      <c r="K9212" s="15"/>
    </row>
    <row r="9213" spans="11:11" ht="12" customHeight="1">
      <c r="K9213" s="15"/>
    </row>
    <row r="9214" spans="11:11" ht="12" customHeight="1">
      <c r="K9214" s="15"/>
    </row>
    <row r="9215" spans="11:11" ht="12" customHeight="1">
      <c r="K9215" s="15"/>
    </row>
    <row r="9216" spans="11:11" ht="12" customHeight="1">
      <c r="K9216" s="15"/>
    </row>
    <row r="9217" spans="11:11" ht="12" customHeight="1">
      <c r="K9217" s="15"/>
    </row>
    <row r="9218" spans="11:11" ht="12" customHeight="1">
      <c r="K9218" s="15"/>
    </row>
    <row r="9219" spans="11:11" ht="12" customHeight="1">
      <c r="K9219" s="15"/>
    </row>
    <row r="9220" spans="11:11" ht="12" customHeight="1">
      <c r="K9220" s="15"/>
    </row>
    <row r="9221" spans="11:11" ht="12" customHeight="1">
      <c r="K9221" s="15"/>
    </row>
    <row r="9222" spans="11:11" ht="12" customHeight="1">
      <c r="K9222" s="15"/>
    </row>
    <row r="9223" spans="11:11" ht="12" customHeight="1">
      <c r="K9223" s="15"/>
    </row>
    <row r="9224" spans="11:11" ht="12" customHeight="1">
      <c r="K9224" s="15"/>
    </row>
    <row r="9225" spans="11:11" ht="12" customHeight="1">
      <c r="K9225" s="15"/>
    </row>
    <row r="9226" spans="11:11" ht="12" customHeight="1">
      <c r="K9226" s="15"/>
    </row>
    <row r="9227" spans="11:11" ht="12" customHeight="1">
      <c r="K9227" s="15"/>
    </row>
    <row r="9228" spans="11:11" ht="12" customHeight="1">
      <c r="K9228" s="15"/>
    </row>
    <row r="9229" spans="11:11" ht="12" customHeight="1">
      <c r="K9229" s="15"/>
    </row>
    <row r="9230" spans="11:11" ht="12" customHeight="1">
      <c r="K9230" s="15"/>
    </row>
    <row r="9231" spans="11:11" ht="12" customHeight="1">
      <c r="K9231" s="15"/>
    </row>
    <row r="9232" spans="11:11" ht="12" customHeight="1">
      <c r="K9232" s="15"/>
    </row>
    <row r="9233" spans="11:11" ht="12" customHeight="1">
      <c r="K9233" s="15"/>
    </row>
    <row r="9234" spans="11:11" ht="12" customHeight="1">
      <c r="K9234" s="15"/>
    </row>
    <row r="9235" spans="11:11" ht="12" customHeight="1">
      <c r="K9235" s="15"/>
    </row>
    <row r="9236" spans="11:11" ht="12" customHeight="1">
      <c r="K9236" s="15"/>
    </row>
    <row r="9237" spans="11:11" ht="12" customHeight="1">
      <c r="K9237" s="15"/>
    </row>
    <row r="9238" spans="11:11" ht="12" customHeight="1">
      <c r="K9238" s="15"/>
    </row>
    <row r="9239" spans="11:11" ht="12" customHeight="1">
      <c r="K9239" s="15"/>
    </row>
    <row r="9240" spans="11:11" ht="12" customHeight="1">
      <c r="K9240" s="15"/>
    </row>
    <row r="9241" spans="11:11" ht="12" customHeight="1">
      <c r="K9241" s="15"/>
    </row>
    <row r="9242" spans="11:11" ht="12" customHeight="1">
      <c r="K9242" s="15"/>
    </row>
    <row r="9243" spans="11:11" ht="12" customHeight="1">
      <c r="K9243" s="15"/>
    </row>
    <row r="9244" spans="11:11" ht="12" customHeight="1">
      <c r="K9244" s="15"/>
    </row>
    <row r="9245" spans="11:11" ht="12" customHeight="1">
      <c r="K9245" s="15"/>
    </row>
    <row r="9246" spans="11:11" ht="12" customHeight="1">
      <c r="K9246" s="15"/>
    </row>
    <row r="9247" spans="11:11" ht="12" customHeight="1">
      <c r="K9247" s="15"/>
    </row>
    <row r="9248" spans="11:11" ht="12" customHeight="1">
      <c r="K9248" s="15"/>
    </row>
    <row r="9249" spans="11:11" ht="12" customHeight="1">
      <c r="K9249" s="15"/>
    </row>
    <row r="9250" spans="11:11" ht="12" customHeight="1">
      <c r="K9250" s="15"/>
    </row>
    <row r="9251" spans="11:11" ht="12" customHeight="1">
      <c r="K9251" s="15"/>
    </row>
    <row r="9252" spans="11:11" ht="12" customHeight="1">
      <c r="K9252" s="15"/>
    </row>
    <row r="9253" spans="11:11" ht="12" customHeight="1">
      <c r="K9253" s="15"/>
    </row>
    <row r="9254" spans="11:11" ht="12" customHeight="1">
      <c r="K9254" s="15"/>
    </row>
    <row r="9255" spans="11:11" ht="12" customHeight="1">
      <c r="K9255" s="15"/>
    </row>
    <row r="9256" spans="11:11" ht="12" customHeight="1">
      <c r="K9256" s="15"/>
    </row>
    <row r="9257" spans="11:11" ht="12" customHeight="1">
      <c r="K9257" s="15"/>
    </row>
    <row r="9258" spans="11:11" ht="12" customHeight="1">
      <c r="K9258" s="15"/>
    </row>
    <row r="9259" spans="11:11" ht="12" customHeight="1">
      <c r="K9259" s="15"/>
    </row>
    <row r="9260" spans="11:11" ht="12" customHeight="1">
      <c r="K9260" s="15"/>
    </row>
    <row r="9261" spans="11:11" ht="12" customHeight="1">
      <c r="K9261" s="15"/>
    </row>
    <row r="9262" spans="11:11" ht="12" customHeight="1">
      <c r="K9262" s="15"/>
    </row>
    <row r="9263" spans="11:11" ht="12" customHeight="1">
      <c r="K9263" s="15"/>
    </row>
    <row r="9264" spans="11:11" ht="12" customHeight="1">
      <c r="K9264" s="15"/>
    </row>
    <row r="9265" spans="11:11" ht="12" customHeight="1">
      <c r="K9265" s="15"/>
    </row>
    <row r="9266" spans="11:11" ht="12" customHeight="1">
      <c r="K9266" s="15"/>
    </row>
    <row r="9267" spans="11:11" ht="12" customHeight="1">
      <c r="K9267" s="15"/>
    </row>
    <row r="9268" spans="11:11" ht="12" customHeight="1">
      <c r="K9268" s="15"/>
    </row>
    <row r="9269" spans="11:11" ht="12" customHeight="1">
      <c r="K9269" s="15"/>
    </row>
    <row r="9270" spans="11:11" ht="12" customHeight="1">
      <c r="K9270" s="15"/>
    </row>
    <row r="9271" spans="11:11" ht="12" customHeight="1">
      <c r="K9271" s="15"/>
    </row>
    <row r="9272" spans="11:11" ht="12" customHeight="1">
      <c r="K9272" s="15"/>
    </row>
    <row r="9273" spans="11:11" ht="12" customHeight="1">
      <c r="K9273" s="15"/>
    </row>
    <row r="9274" spans="11:11" ht="12" customHeight="1">
      <c r="K9274" s="15"/>
    </row>
    <row r="9275" spans="11:11" ht="12" customHeight="1">
      <c r="K9275" s="15"/>
    </row>
    <row r="9276" spans="11:11" ht="12" customHeight="1">
      <c r="K9276" s="15"/>
    </row>
    <row r="9277" spans="11:11" ht="12" customHeight="1">
      <c r="K9277" s="15"/>
    </row>
    <row r="9278" spans="11:11" ht="12" customHeight="1">
      <c r="K9278" s="15"/>
    </row>
    <row r="9279" spans="11:11" ht="12" customHeight="1">
      <c r="K9279" s="15"/>
    </row>
    <row r="9280" spans="11:11" ht="12" customHeight="1">
      <c r="K9280" s="15"/>
    </row>
    <row r="9281" spans="11:11" ht="12" customHeight="1">
      <c r="K9281" s="15"/>
    </row>
    <row r="9282" spans="11:11" ht="12" customHeight="1">
      <c r="K9282" s="15"/>
    </row>
    <row r="9283" spans="11:11" ht="12" customHeight="1">
      <c r="K9283" s="15"/>
    </row>
    <row r="9284" spans="11:11" ht="12" customHeight="1">
      <c r="K9284" s="15"/>
    </row>
    <row r="9285" spans="11:11" ht="12" customHeight="1">
      <c r="K9285" s="15"/>
    </row>
    <row r="9286" spans="11:11" ht="12" customHeight="1">
      <c r="K9286" s="15"/>
    </row>
    <row r="9287" spans="11:11" ht="12" customHeight="1">
      <c r="K9287" s="15"/>
    </row>
    <row r="9288" spans="11:11" ht="12" customHeight="1">
      <c r="K9288" s="15"/>
    </row>
    <row r="9289" spans="11:11" ht="12" customHeight="1">
      <c r="K9289" s="15"/>
    </row>
    <row r="9290" spans="11:11" ht="12" customHeight="1">
      <c r="K9290" s="15"/>
    </row>
    <row r="9291" spans="11:11" ht="12" customHeight="1">
      <c r="K9291" s="15"/>
    </row>
    <row r="9292" spans="11:11" ht="12" customHeight="1">
      <c r="K9292" s="15"/>
    </row>
    <row r="9293" spans="11:11" ht="12" customHeight="1">
      <c r="K9293" s="15"/>
    </row>
    <row r="9294" spans="11:11" ht="12" customHeight="1">
      <c r="K9294" s="15"/>
    </row>
    <row r="9295" spans="11:11" ht="12" customHeight="1">
      <c r="K9295" s="15"/>
    </row>
    <row r="9296" spans="11:11" ht="12" customHeight="1">
      <c r="K9296" s="15"/>
    </row>
    <row r="9297" spans="11:11" ht="12" customHeight="1">
      <c r="K9297" s="15"/>
    </row>
    <row r="9298" spans="11:11" ht="12" customHeight="1">
      <c r="K9298" s="15"/>
    </row>
    <row r="9299" spans="11:11" ht="12" customHeight="1">
      <c r="K9299" s="15"/>
    </row>
    <row r="9300" spans="11:11" ht="12" customHeight="1">
      <c r="K9300" s="15"/>
    </row>
    <row r="9301" spans="11:11" ht="12" customHeight="1">
      <c r="K9301" s="15"/>
    </row>
    <row r="9302" spans="11:11" ht="12" customHeight="1">
      <c r="K9302" s="15"/>
    </row>
    <row r="9303" spans="11:11" ht="12" customHeight="1">
      <c r="K9303" s="15"/>
    </row>
    <row r="9304" spans="11:11" ht="12" customHeight="1">
      <c r="K9304" s="15"/>
    </row>
    <row r="9305" spans="11:11" ht="12" customHeight="1">
      <c r="K9305" s="15"/>
    </row>
    <row r="9306" spans="11:11" ht="12" customHeight="1">
      <c r="K9306" s="15"/>
    </row>
    <row r="9307" spans="11:11" ht="12" customHeight="1">
      <c r="K9307" s="15"/>
    </row>
    <row r="9308" spans="11:11" ht="12" customHeight="1">
      <c r="K9308" s="15"/>
    </row>
    <row r="9309" spans="11:11" ht="12" customHeight="1">
      <c r="K9309" s="15"/>
    </row>
    <row r="9310" spans="11:11" ht="12" customHeight="1">
      <c r="K9310" s="15"/>
    </row>
    <row r="9311" spans="11:11" ht="12" customHeight="1">
      <c r="K9311" s="15"/>
    </row>
    <row r="9312" spans="11:11" ht="12" customHeight="1">
      <c r="K9312" s="15"/>
    </row>
    <row r="9313" spans="11:11" ht="12" customHeight="1">
      <c r="K9313" s="15"/>
    </row>
    <row r="9314" spans="11:11" ht="12" customHeight="1">
      <c r="K9314" s="15"/>
    </row>
    <row r="9315" spans="11:11" ht="12" customHeight="1">
      <c r="K9315" s="15"/>
    </row>
    <row r="9316" spans="11:11" ht="12" customHeight="1">
      <c r="K9316" s="15"/>
    </row>
    <row r="9317" spans="11:11" ht="12" customHeight="1">
      <c r="K9317" s="15"/>
    </row>
    <row r="9318" spans="11:11" ht="12" customHeight="1">
      <c r="K9318" s="15"/>
    </row>
    <row r="9319" spans="11:11" ht="12" customHeight="1">
      <c r="K9319" s="15"/>
    </row>
    <row r="9320" spans="11:11" ht="12" customHeight="1">
      <c r="K9320" s="15"/>
    </row>
    <row r="9321" spans="11:11" ht="12" customHeight="1">
      <c r="K9321" s="15"/>
    </row>
    <row r="9322" spans="11:11" ht="12" customHeight="1">
      <c r="K9322" s="15"/>
    </row>
    <row r="9323" spans="11:11" ht="12" customHeight="1">
      <c r="K9323" s="15"/>
    </row>
    <row r="9324" spans="11:11" ht="12" customHeight="1">
      <c r="K9324" s="15"/>
    </row>
    <row r="9325" spans="11:11" ht="12" customHeight="1">
      <c r="K9325" s="15"/>
    </row>
    <row r="9326" spans="11:11" ht="12" customHeight="1">
      <c r="K9326" s="15"/>
    </row>
    <row r="9327" spans="11:11" ht="12" customHeight="1">
      <c r="K9327" s="15"/>
    </row>
    <row r="9328" spans="11:11" ht="12" customHeight="1">
      <c r="K9328" s="15"/>
    </row>
    <row r="9329" spans="11:11" ht="12" customHeight="1">
      <c r="K9329" s="15"/>
    </row>
    <row r="9330" spans="11:11" ht="12" customHeight="1">
      <c r="K9330" s="15"/>
    </row>
    <row r="9331" spans="11:11" ht="12" customHeight="1">
      <c r="K9331" s="15"/>
    </row>
    <row r="9332" spans="11:11" ht="12" customHeight="1">
      <c r="K9332" s="15"/>
    </row>
    <row r="9333" spans="11:11" ht="12" customHeight="1">
      <c r="K9333" s="15"/>
    </row>
    <row r="9334" spans="11:11" ht="12" customHeight="1">
      <c r="K9334" s="15"/>
    </row>
    <row r="9335" spans="11:11" ht="12" customHeight="1">
      <c r="K9335" s="15"/>
    </row>
    <row r="9336" spans="11:11" ht="12" customHeight="1">
      <c r="K9336" s="15"/>
    </row>
    <row r="9337" spans="11:11" ht="12" customHeight="1">
      <c r="K9337" s="15"/>
    </row>
    <row r="9338" spans="11:11" ht="12" customHeight="1">
      <c r="K9338" s="15"/>
    </row>
    <row r="9339" spans="11:11" ht="12" customHeight="1">
      <c r="K9339" s="15"/>
    </row>
    <row r="9340" spans="11:11" ht="12" customHeight="1">
      <c r="K9340" s="15"/>
    </row>
    <row r="9341" spans="11:11" ht="12" customHeight="1">
      <c r="K9341" s="15"/>
    </row>
    <row r="9342" spans="11:11" ht="12" customHeight="1">
      <c r="K9342" s="15"/>
    </row>
    <row r="9343" spans="11:11" ht="12" customHeight="1">
      <c r="K9343" s="15"/>
    </row>
    <row r="9344" spans="11:11" ht="12" customHeight="1">
      <c r="K9344" s="15"/>
    </row>
    <row r="9345" spans="11:11" ht="12" customHeight="1">
      <c r="K9345" s="15"/>
    </row>
    <row r="9346" spans="11:11" ht="12" customHeight="1">
      <c r="K9346" s="15"/>
    </row>
    <row r="9347" spans="11:11" ht="12" customHeight="1">
      <c r="K9347" s="15"/>
    </row>
    <row r="9348" spans="11:11" ht="12" customHeight="1">
      <c r="K9348" s="15"/>
    </row>
    <row r="9349" spans="11:11" ht="12" customHeight="1">
      <c r="K9349" s="15"/>
    </row>
    <row r="9350" spans="11:11" ht="12" customHeight="1">
      <c r="K9350" s="15"/>
    </row>
    <row r="9351" spans="11:11" ht="12" customHeight="1">
      <c r="K9351" s="15"/>
    </row>
    <row r="9352" spans="11:11" ht="12" customHeight="1">
      <c r="K9352" s="15"/>
    </row>
    <row r="9353" spans="11:11" ht="12" customHeight="1">
      <c r="K9353" s="15"/>
    </row>
    <row r="9354" spans="11:11" ht="12" customHeight="1">
      <c r="K9354" s="15"/>
    </row>
    <row r="9355" spans="11:11" ht="12" customHeight="1">
      <c r="K9355" s="15"/>
    </row>
    <row r="9356" spans="11:11" ht="12" customHeight="1">
      <c r="K9356" s="15"/>
    </row>
    <row r="9357" spans="11:11" ht="12" customHeight="1">
      <c r="K9357" s="15"/>
    </row>
    <row r="9358" spans="11:11" ht="12" customHeight="1">
      <c r="K9358" s="15"/>
    </row>
    <row r="9359" spans="11:11" ht="12" customHeight="1">
      <c r="K9359" s="15"/>
    </row>
    <row r="9360" spans="11:11" ht="12" customHeight="1">
      <c r="K9360" s="15"/>
    </row>
    <row r="9361" spans="11:11" ht="12" customHeight="1">
      <c r="K9361" s="15"/>
    </row>
    <row r="9362" spans="11:11" ht="12" customHeight="1">
      <c r="K9362" s="15"/>
    </row>
    <row r="9363" spans="11:11" ht="12" customHeight="1">
      <c r="K9363" s="15"/>
    </row>
    <row r="9364" spans="11:11" ht="12" customHeight="1">
      <c r="K9364" s="15"/>
    </row>
    <row r="9365" spans="11:11" ht="12" customHeight="1">
      <c r="K9365" s="15"/>
    </row>
    <row r="9366" spans="11:11" ht="12" customHeight="1">
      <c r="K9366" s="15"/>
    </row>
    <row r="9367" spans="11:11" ht="12" customHeight="1">
      <c r="K9367" s="15"/>
    </row>
    <row r="9368" spans="11:11" ht="12" customHeight="1">
      <c r="K9368" s="15"/>
    </row>
    <row r="9369" spans="11:11" ht="12" customHeight="1">
      <c r="K9369" s="15"/>
    </row>
    <row r="9370" spans="11:11" ht="12" customHeight="1">
      <c r="K9370" s="15"/>
    </row>
    <row r="9371" spans="11:11" ht="12" customHeight="1">
      <c r="K9371" s="15"/>
    </row>
    <row r="9372" spans="11:11" ht="12" customHeight="1">
      <c r="K9372" s="15"/>
    </row>
    <row r="9373" spans="11:11" ht="12" customHeight="1">
      <c r="K9373" s="15"/>
    </row>
    <row r="9374" spans="11:11" ht="12" customHeight="1">
      <c r="K9374" s="15"/>
    </row>
    <row r="9375" spans="11:11" ht="12" customHeight="1">
      <c r="K9375" s="15"/>
    </row>
    <row r="9376" spans="11:11" ht="12" customHeight="1">
      <c r="K9376" s="15"/>
    </row>
    <row r="9377" spans="11:11" ht="12" customHeight="1">
      <c r="K9377" s="15"/>
    </row>
    <row r="9378" spans="11:11" ht="12" customHeight="1">
      <c r="K9378" s="15"/>
    </row>
    <row r="9379" spans="11:11" ht="12" customHeight="1">
      <c r="K9379" s="15"/>
    </row>
    <row r="9380" spans="11:11" ht="12" customHeight="1">
      <c r="K9380" s="15"/>
    </row>
    <row r="9381" spans="11:11" ht="12" customHeight="1">
      <c r="K9381" s="15"/>
    </row>
    <row r="9382" spans="11:11" ht="12" customHeight="1">
      <c r="K9382" s="15"/>
    </row>
    <row r="9383" spans="11:11" ht="12" customHeight="1">
      <c r="K9383" s="15"/>
    </row>
    <row r="9384" spans="11:11" ht="12" customHeight="1">
      <c r="K9384" s="15"/>
    </row>
    <row r="9385" spans="11:11" ht="12" customHeight="1">
      <c r="K9385" s="15"/>
    </row>
    <row r="9386" spans="11:11" ht="12" customHeight="1">
      <c r="K9386" s="15"/>
    </row>
    <row r="9387" spans="11:11" ht="12" customHeight="1">
      <c r="K9387" s="15"/>
    </row>
    <row r="9388" spans="11:11" ht="12" customHeight="1">
      <c r="K9388" s="15"/>
    </row>
    <row r="9389" spans="11:11" ht="12" customHeight="1">
      <c r="K9389" s="15"/>
    </row>
    <row r="9390" spans="11:11" ht="12" customHeight="1">
      <c r="K9390" s="15"/>
    </row>
    <row r="9391" spans="11:11" ht="12" customHeight="1">
      <c r="K9391" s="15"/>
    </row>
    <row r="9392" spans="11:11" ht="12" customHeight="1">
      <c r="K9392" s="15"/>
    </row>
    <row r="9393" spans="11:11" ht="12" customHeight="1">
      <c r="K9393" s="15"/>
    </row>
    <row r="9394" spans="11:11" ht="12" customHeight="1">
      <c r="K9394" s="15"/>
    </row>
    <row r="9395" spans="11:11" ht="12" customHeight="1">
      <c r="K9395" s="15"/>
    </row>
    <row r="9396" spans="11:11" ht="12" customHeight="1">
      <c r="K9396" s="15"/>
    </row>
    <row r="9397" spans="11:11" ht="12" customHeight="1">
      <c r="K9397" s="15"/>
    </row>
    <row r="9398" spans="11:11" ht="12" customHeight="1">
      <c r="K9398" s="15"/>
    </row>
    <row r="9399" spans="11:11" ht="12" customHeight="1">
      <c r="K9399" s="15"/>
    </row>
    <row r="9400" spans="11:11" ht="12" customHeight="1">
      <c r="K9400" s="15"/>
    </row>
    <row r="9401" spans="11:11" ht="12" customHeight="1">
      <c r="K9401" s="15"/>
    </row>
    <row r="9402" spans="11:11" ht="12" customHeight="1">
      <c r="K9402" s="15"/>
    </row>
    <row r="9403" spans="11:11" ht="12" customHeight="1">
      <c r="K9403" s="15"/>
    </row>
    <row r="9404" spans="11:11" ht="12" customHeight="1">
      <c r="K9404" s="15"/>
    </row>
    <row r="9405" spans="11:11" ht="12" customHeight="1">
      <c r="K9405" s="15"/>
    </row>
    <row r="9406" spans="11:11" ht="12" customHeight="1">
      <c r="K9406" s="15"/>
    </row>
    <row r="9407" spans="11:11" ht="12" customHeight="1">
      <c r="K9407" s="15"/>
    </row>
    <row r="9408" spans="11:11" ht="12" customHeight="1">
      <c r="K9408" s="15"/>
    </row>
    <row r="9409" spans="11:11" ht="12" customHeight="1">
      <c r="K9409" s="15"/>
    </row>
    <row r="9410" spans="11:11" ht="12" customHeight="1">
      <c r="K9410" s="15"/>
    </row>
    <row r="9411" spans="11:11" ht="12" customHeight="1">
      <c r="K9411" s="15"/>
    </row>
    <row r="9412" spans="11:11" ht="12" customHeight="1">
      <c r="K9412" s="15"/>
    </row>
    <row r="9413" spans="11:11" ht="12" customHeight="1">
      <c r="K9413" s="15"/>
    </row>
    <row r="9414" spans="11:11" ht="12" customHeight="1">
      <c r="K9414" s="15"/>
    </row>
    <row r="9415" spans="11:11" ht="12" customHeight="1">
      <c r="K9415" s="15"/>
    </row>
    <row r="9416" spans="11:11" ht="12" customHeight="1">
      <c r="K9416" s="15"/>
    </row>
    <row r="9417" spans="11:11" ht="12" customHeight="1">
      <c r="K9417" s="15"/>
    </row>
    <row r="9418" spans="11:11" ht="12" customHeight="1">
      <c r="K9418" s="15"/>
    </row>
    <row r="9419" spans="11:11" ht="12" customHeight="1">
      <c r="K9419" s="15"/>
    </row>
    <row r="9420" spans="11:11" ht="12" customHeight="1">
      <c r="K9420" s="15"/>
    </row>
    <row r="9421" spans="11:11" ht="12" customHeight="1">
      <c r="K9421" s="15"/>
    </row>
    <row r="9422" spans="11:11" ht="12" customHeight="1">
      <c r="K9422" s="15"/>
    </row>
    <row r="9423" spans="11:11" ht="12" customHeight="1">
      <c r="K9423" s="15"/>
    </row>
    <row r="9424" spans="11:11" ht="12" customHeight="1">
      <c r="K9424" s="15"/>
    </row>
    <row r="9425" spans="11:11" ht="12" customHeight="1">
      <c r="K9425" s="15"/>
    </row>
    <row r="9426" spans="11:11" ht="12" customHeight="1">
      <c r="K9426" s="15"/>
    </row>
    <row r="9427" spans="11:11" ht="12" customHeight="1">
      <c r="K9427" s="15"/>
    </row>
    <row r="9428" spans="11:11" ht="12" customHeight="1">
      <c r="K9428" s="15"/>
    </row>
    <row r="9429" spans="11:11" ht="12" customHeight="1">
      <c r="K9429" s="15"/>
    </row>
    <row r="9430" spans="11:11" ht="12" customHeight="1">
      <c r="K9430" s="15"/>
    </row>
    <row r="9431" spans="11:11" ht="12" customHeight="1">
      <c r="K9431" s="15"/>
    </row>
    <row r="9432" spans="11:11" ht="12" customHeight="1">
      <c r="K9432" s="15"/>
    </row>
    <row r="9433" spans="11:11" ht="12" customHeight="1">
      <c r="K9433" s="15"/>
    </row>
    <row r="9434" spans="11:11" ht="12" customHeight="1">
      <c r="K9434" s="15"/>
    </row>
    <row r="9435" spans="11:11" ht="12" customHeight="1">
      <c r="K9435" s="15"/>
    </row>
    <row r="9436" spans="11:11" ht="12" customHeight="1">
      <c r="K9436" s="15"/>
    </row>
    <row r="9437" spans="11:11" ht="12" customHeight="1">
      <c r="K9437" s="15"/>
    </row>
    <row r="9438" spans="11:11" ht="12" customHeight="1">
      <c r="K9438" s="15"/>
    </row>
    <row r="9439" spans="11:11" ht="12" customHeight="1">
      <c r="K9439" s="15"/>
    </row>
    <row r="9440" spans="11:11" ht="12" customHeight="1">
      <c r="K9440" s="15"/>
    </row>
    <row r="9441" spans="11:11" ht="12" customHeight="1">
      <c r="K9441" s="15"/>
    </row>
    <row r="9442" spans="11:11" ht="12" customHeight="1">
      <c r="K9442" s="15"/>
    </row>
    <row r="9443" spans="11:11" ht="12" customHeight="1">
      <c r="K9443" s="15"/>
    </row>
    <row r="9444" spans="11:11" ht="12" customHeight="1">
      <c r="K9444" s="15"/>
    </row>
    <row r="9445" spans="11:11" ht="12" customHeight="1">
      <c r="K9445" s="15"/>
    </row>
    <row r="9446" spans="11:11" ht="12" customHeight="1">
      <c r="K9446" s="15"/>
    </row>
    <row r="9447" spans="11:11" ht="12" customHeight="1">
      <c r="K9447" s="15"/>
    </row>
    <row r="9448" spans="11:11" ht="12" customHeight="1">
      <c r="K9448" s="15"/>
    </row>
    <row r="9449" spans="11:11" ht="12" customHeight="1">
      <c r="K9449" s="15"/>
    </row>
    <row r="9450" spans="11:11" ht="12" customHeight="1">
      <c r="K9450" s="15"/>
    </row>
    <row r="9451" spans="11:11" ht="12" customHeight="1">
      <c r="K9451" s="15"/>
    </row>
    <row r="9452" spans="11:11" ht="12" customHeight="1">
      <c r="K9452" s="15"/>
    </row>
    <row r="9453" spans="11:11" ht="12" customHeight="1">
      <c r="K9453" s="15"/>
    </row>
    <row r="9454" spans="11:11" ht="12" customHeight="1">
      <c r="K9454" s="15"/>
    </row>
    <row r="9455" spans="11:11" ht="12" customHeight="1">
      <c r="K9455" s="15"/>
    </row>
    <row r="9456" spans="11:11" ht="12" customHeight="1">
      <c r="K9456" s="15"/>
    </row>
    <row r="9457" spans="11:11" ht="12" customHeight="1">
      <c r="K9457" s="15"/>
    </row>
    <row r="9458" spans="11:11" ht="12" customHeight="1">
      <c r="K9458" s="15"/>
    </row>
    <row r="9459" spans="11:11" ht="12" customHeight="1">
      <c r="K9459" s="15"/>
    </row>
    <row r="9460" spans="11:11" ht="12" customHeight="1">
      <c r="K9460" s="15"/>
    </row>
    <row r="9461" spans="11:11" ht="12" customHeight="1">
      <c r="K9461" s="15"/>
    </row>
    <row r="9462" spans="11:11" ht="12" customHeight="1">
      <c r="K9462" s="15"/>
    </row>
    <row r="9463" spans="11:11" ht="12" customHeight="1">
      <c r="K9463" s="15"/>
    </row>
    <row r="9464" spans="11:11" ht="12" customHeight="1">
      <c r="K9464" s="15"/>
    </row>
    <row r="9465" spans="11:11" ht="12" customHeight="1">
      <c r="K9465" s="15"/>
    </row>
    <row r="9466" spans="11:11" ht="12" customHeight="1">
      <c r="K9466" s="15"/>
    </row>
    <row r="9467" spans="11:11" ht="12" customHeight="1">
      <c r="K9467" s="15"/>
    </row>
    <row r="9468" spans="11:11" ht="12" customHeight="1">
      <c r="K9468" s="15"/>
    </row>
    <row r="9469" spans="11:11" ht="12" customHeight="1">
      <c r="K9469" s="15"/>
    </row>
    <row r="9470" spans="11:11" ht="12" customHeight="1">
      <c r="K9470" s="15"/>
    </row>
    <row r="9471" spans="11:11" ht="12" customHeight="1">
      <c r="K9471" s="15"/>
    </row>
    <row r="9472" spans="11:11" ht="12" customHeight="1">
      <c r="K9472" s="15"/>
    </row>
    <row r="9473" spans="11:11" ht="12" customHeight="1">
      <c r="K9473" s="15"/>
    </row>
    <row r="9474" spans="11:11" ht="12" customHeight="1">
      <c r="K9474" s="15"/>
    </row>
    <row r="9475" spans="11:11" ht="12" customHeight="1">
      <c r="K9475" s="15"/>
    </row>
    <row r="9476" spans="11:11" ht="12" customHeight="1">
      <c r="K9476" s="15"/>
    </row>
    <row r="9477" spans="11:11" ht="12" customHeight="1">
      <c r="K9477" s="15"/>
    </row>
    <row r="9478" spans="11:11" ht="12" customHeight="1">
      <c r="K9478" s="15"/>
    </row>
    <row r="9479" spans="11:11" ht="12" customHeight="1">
      <c r="K9479" s="15"/>
    </row>
    <row r="9480" spans="11:11" ht="12" customHeight="1">
      <c r="K9480" s="15"/>
    </row>
    <row r="9481" spans="11:11" ht="12" customHeight="1">
      <c r="K9481" s="15"/>
    </row>
    <row r="9482" spans="11:11" ht="12" customHeight="1">
      <c r="K9482" s="15"/>
    </row>
    <row r="9483" spans="11:11" ht="12" customHeight="1">
      <c r="K9483" s="15"/>
    </row>
    <row r="9484" spans="11:11" ht="12" customHeight="1">
      <c r="K9484" s="15"/>
    </row>
    <row r="9485" spans="11:11" ht="12" customHeight="1">
      <c r="K9485" s="15"/>
    </row>
    <row r="9486" spans="11:11" ht="12" customHeight="1">
      <c r="K9486" s="15"/>
    </row>
    <row r="9487" spans="11:11" ht="12" customHeight="1">
      <c r="K9487" s="15"/>
    </row>
    <row r="9488" spans="11:11" ht="12" customHeight="1">
      <c r="K9488" s="15"/>
    </row>
    <row r="9489" spans="11:11" ht="12" customHeight="1">
      <c r="K9489" s="15"/>
    </row>
    <row r="9490" spans="11:11" ht="12" customHeight="1">
      <c r="K9490" s="15"/>
    </row>
    <row r="9491" spans="11:11" ht="12" customHeight="1">
      <c r="K9491" s="15"/>
    </row>
    <row r="9492" spans="11:11" ht="12" customHeight="1">
      <c r="K9492" s="15"/>
    </row>
    <row r="9493" spans="11:11" ht="12" customHeight="1">
      <c r="K9493" s="15"/>
    </row>
    <row r="9494" spans="11:11" ht="12" customHeight="1">
      <c r="K9494" s="15"/>
    </row>
    <row r="9495" spans="11:11" ht="12" customHeight="1">
      <c r="K9495" s="15"/>
    </row>
    <row r="9496" spans="11:11" ht="12" customHeight="1">
      <c r="K9496" s="15"/>
    </row>
    <row r="9497" spans="11:11" ht="12" customHeight="1">
      <c r="K9497" s="15"/>
    </row>
    <row r="9498" spans="11:11" ht="12" customHeight="1">
      <c r="K9498" s="15"/>
    </row>
    <row r="9499" spans="11:11" ht="12" customHeight="1">
      <c r="K9499" s="15"/>
    </row>
    <row r="9500" spans="11:11" ht="12" customHeight="1">
      <c r="K9500" s="15"/>
    </row>
    <row r="9501" spans="11:11" ht="12" customHeight="1">
      <c r="K9501" s="15"/>
    </row>
    <row r="9502" spans="11:11" ht="12" customHeight="1">
      <c r="K9502" s="15"/>
    </row>
    <row r="9503" spans="11:11" ht="12" customHeight="1">
      <c r="K9503" s="15"/>
    </row>
    <row r="9504" spans="11:11" ht="12" customHeight="1">
      <c r="K9504" s="15"/>
    </row>
    <row r="9505" spans="11:11" ht="12" customHeight="1">
      <c r="K9505" s="15"/>
    </row>
    <row r="9506" spans="11:11" ht="12" customHeight="1">
      <c r="K9506" s="15"/>
    </row>
    <row r="9507" spans="11:11" ht="12" customHeight="1">
      <c r="K9507" s="15"/>
    </row>
    <row r="9508" spans="11:11" ht="12" customHeight="1">
      <c r="K9508" s="15"/>
    </row>
    <row r="9509" spans="11:11" ht="12" customHeight="1">
      <c r="K9509" s="15"/>
    </row>
    <row r="9510" spans="11:11" ht="12" customHeight="1">
      <c r="K9510" s="15"/>
    </row>
    <row r="9511" spans="11:11" ht="12" customHeight="1">
      <c r="K9511" s="15"/>
    </row>
    <row r="9512" spans="11:11" ht="12" customHeight="1">
      <c r="K9512" s="15"/>
    </row>
    <row r="9513" spans="11:11" ht="12" customHeight="1">
      <c r="K9513" s="15"/>
    </row>
    <row r="9514" spans="11:11" ht="12" customHeight="1">
      <c r="K9514" s="15"/>
    </row>
    <row r="9515" spans="11:11" ht="12" customHeight="1">
      <c r="K9515" s="15"/>
    </row>
    <row r="9516" spans="11:11" ht="12" customHeight="1">
      <c r="K9516" s="15"/>
    </row>
    <row r="9517" spans="11:11" ht="12" customHeight="1">
      <c r="K9517" s="15"/>
    </row>
    <row r="9518" spans="11:11" ht="12" customHeight="1">
      <c r="K9518" s="15"/>
    </row>
    <row r="9519" spans="11:11" ht="12" customHeight="1">
      <c r="K9519" s="15"/>
    </row>
    <row r="9520" spans="11:11" ht="12" customHeight="1">
      <c r="K9520" s="15"/>
    </row>
    <row r="9521" spans="11:11" ht="12" customHeight="1">
      <c r="K9521" s="15"/>
    </row>
    <row r="9522" spans="11:11" ht="12" customHeight="1">
      <c r="K9522" s="15"/>
    </row>
    <row r="9523" spans="11:11" ht="12" customHeight="1">
      <c r="K9523" s="15"/>
    </row>
    <row r="9524" spans="11:11" ht="12" customHeight="1">
      <c r="K9524" s="15"/>
    </row>
    <row r="9525" spans="11:11" ht="12" customHeight="1">
      <c r="K9525" s="15"/>
    </row>
    <row r="9526" spans="11:11" ht="12" customHeight="1">
      <c r="K9526" s="15"/>
    </row>
    <row r="9527" spans="11:11" ht="12" customHeight="1">
      <c r="K9527" s="15"/>
    </row>
    <row r="9528" spans="11:11" ht="12" customHeight="1">
      <c r="K9528" s="15"/>
    </row>
    <row r="9529" spans="11:11" ht="12" customHeight="1">
      <c r="K9529" s="15"/>
    </row>
    <row r="9530" spans="11:11" ht="12" customHeight="1">
      <c r="K9530" s="15"/>
    </row>
    <row r="9531" spans="11:11" ht="12" customHeight="1">
      <c r="K9531" s="15"/>
    </row>
    <row r="9532" spans="11:11" ht="12" customHeight="1">
      <c r="K9532" s="15"/>
    </row>
    <row r="9533" spans="11:11" ht="12" customHeight="1">
      <c r="K9533" s="15"/>
    </row>
    <row r="9534" spans="11:11" ht="12" customHeight="1">
      <c r="K9534" s="15"/>
    </row>
    <row r="9535" spans="11:11" ht="12" customHeight="1">
      <c r="K9535" s="15"/>
    </row>
    <row r="9536" spans="11:11" ht="12" customHeight="1">
      <c r="K9536" s="15"/>
    </row>
    <row r="9537" spans="11:11" ht="12" customHeight="1">
      <c r="K9537" s="15"/>
    </row>
    <row r="9538" spans="11:11" ht="12" customHeight="1">
      <c r="K9538" s="15"/>
    </row>
    <row r="9539" spans="11:11" ht="12" customHeight="1">
      <c r="K9539" s="15"/>
    </row>
    <row r="9540" spans="11:11" ht="12" customHeight="1">
      <c r="K9540" s="15"/>
    </row>
    <row r="9541" spans="11:11" ht="12" customHeight="1">
      <c r="K9541" s="15"/>
    </row>
    <row r="9542" spans="11:11" ht="12" customHeight="1">
      <c r="K9542" s="15"/>
    </row>
    <row r="9543" spans="11:11" ht="12" customHeight="1">
      <c r="K9543" s="15"/>
    </row>
    <row r="9544" spans="11:11" ht="12" customHeight="1">
      <c r="K9544" s="15"/>
    </row>
    <row r="9545" spans="11:11" ht="12" customHeight="1">
      <c r="K9545" s="15"/>
    </row>
    <row r="9546" spans="11:11" ht="12" customHeight="1">
      <c r="K9546" s="15"/>
    </row>
    <row r="9547" spans="11:11" ht="12" customHeight="1">
      <c r="K9547" s="15"/>
    </row>
    <row r="9548" spans="11:11" ht="12" customHeight="1">
      <c r="K9548" s="15"/>
    </row>
    <row r="9549" spans="11:11" ht="12" customHeight="1">
      <c r="K9549" s="15"/>
    </row>
    <row r="9550" spans="11:11" ht="12" customHeight="1">
      <c r="K9550" s="15"/>
    </row>
    <row r="9551" spans="11:11" ht="12" customHeight="1">
      <c r="K9551" s="15"/>
    </row>
    <row r="9552" spans="11:11" ht="12" customHeight="1">
      <c r="K9552" s="15"/>
    </row>
    <row r="9553" spans="11:11" ht="12" customHeight="1">
      <c r="K9553" s="15"/>
    </row>
    <row r="9554" spans="11:11" ht="12" customHeight="1">
      <c r="K9554" s="15"/>
    </row>
    <row r="9555" spans="11:11" ht="12" customHeight="1">
      <c r="K9555" s="15"/>
    </row>
    <row r="9556" spans="11:11" ht="12" customHeight="1">
      <c r="K9556" s="15"/>
    </row>
    <row r="9557" spans="11:11" ht="12" customHeight="1">
      <c r="K9557" s="15"/>
    </row>
    <row r="9558" spans="11:11" ht="12" customHeight="1">
      <c r="K9558" s="15"/>
    </row>
    <row r="9559" spans="11:11" ht="12" customHeight="1">
      <c r="K9559" s="15"/>
    </row>
    <row r="9560" spans="11:11" ht="12" customHeight="1">
      <c r="K9560" s="15"/>
    </row>
    <row r="9561" spans="11:11" ht="12" customHeight="1">
      <c r="K9561" s="15"/>
    </row>
    <row r="9562" spans="11:11" ht="12" customHeight="1">
      <c r="K9562" s="15"/>
    </row>
    <row r="9563" spans="11:11" ht="12" customHeight="1">
      <c r="K9563" s="15"/>
    </row>
    <row r="9564" spans="11:11" ht="12" customHeight="1">
      <c r="K9564" s="15"/>
    </row>
    <row r="9565" spans="11:11" ht="12" customHeight="1">
      <c r="K9565" s="15"/>
    </row>
    <row r="9566" spans="11:11" ht="12" customHeight="1">
      <c r="K9566" s="15"/>
    </row>
    <row r="9567" spans="11:11" ht="12" customHeight="1">
      <c r="K9567" s="15"/>
    </row>
    <row r="9568" spans="11:11" ht="12" customHeight="1">
      <c r="K9568" s="15"/>
    </row>
    <row r="9569" spans="11:11" ht="12" customHeight="1">
      <c r="K9569" s="15"/>
    </row>
    <row r="9570" spans="11:11" ht="12" customHeight="1">
      <c r="K9570" s="15"/>
    </row>
    <row r="9571" spans="11:11" ht="12" customHeight="1">
      <c r="K9571" s="15"/>
    </row>
    <row r="9572" spans="11:11" ht="12" customHeight="1">
      <c r="K9572" s="15"/>
    </row>
    <row r="9573" spans="11:11" ht="12" customHeight="1">
      <c r="K9573" s="15"/>
    </row>
    <row r="9574" spans="11:11" ht="12" customHeight="1">
      <c r="K9574" s="15"/>
    </row>
    <row r="9575" spans="11:11" ht="12" customHeight="1">
      <c r="K9575" s="15"/>
    </row>
    <row r="9576" spans="11:11" ht="12" customHeight="1">
      <c r="K9576" s="15"/>
    </row>
    <row r="9577" spans="11:11" ht="12" customHeight="1">
      <c r="K9577" s="15"/>
    </row>
    <row r="9578" spans="11:11" ht="12" customHeight="1">
      <c r="K9578" s="15"/>
    </row>
    <row r="9579" spans="11:11" ht="12" customHeight="1">
      <c r="K9579" s="15"/>
    </row>
    <row r="9580" spans="11:11" ht="12" customHeight="1">
      <c r="K9580" s="15"/>
    </row>
    <row r="9581" spans="11:11" ht="12" customHeight="1">
      <c r="K9581" s="15"/>
    </row>
    <row r="9582" spans="11:11" ht="12" customHeight="1">
      <c r="K9582" s="15"/>
    </row>
    <row r="9583" spans="11:11" ht="12" customHeight="1">
      <c r="K9583" s="15"/>
    </row>
    <row r="9584" spans="11:11" ht="12" customHeight="1">
      <c r="K9584" s="15"/>
    </row>
    <row r="9585" spans="11:11" ht="12" customHeight="1">
      <c r="K9585" s="15"/>
    </row>
    <row r="9586" spans="11:11" ht="12" customHeight="1">
      <c r="K9586" s="15"/>
    </row>
    <row r="9587" spans="11:11" ht="12" customHeight="1">
      <c r="K9587" s="15"/>
    </row>
    <row r="9588" spans="11:11" ht="12" customHeight="1">
      <c r="K9588" s="15"/>
    </row>
    <row r="9589" spans="11:11" ht="12" customHeight="1">
      <c r="K9589" s="15"/>
    </row>
    <row r="9590" spans="11:11" ht="12" customHeight="1">
      <c r="K9590" s="15"/>
    </row>
    <row r="9591" spans="11:11" ht="12" customHeight="1">
      <c r="K9591" s="15"/>
    </row>
    <row r="9592" spans="11:11" ht="12" customHeight="1">
      <c r="K9592" s="15"/>
    </row>
    <row r="9593" spans="11:11" ht="12" customHeight="1">
      <c r="K9593" s="15"/>
    </row>
    <row r="9594" spans="11:11" ht="12" customHeight="1">
      <c r="K9594" s="15"/>
    </row>
    <row r="9595" spans="11:11" ht="12" customHeight="1">
      <c r="K9595" s="15"/>
    </row>
    <row r="9596" spans="11:11" ht="12" customHeight="1">
      <c r="K9596" s="15"/>
    </row>
    <row r="9597" spans="11:11" ht="12" customHeight="1">
      <c r="K9597" s="15"/>
    </row>
    <row r="9598" spans="11:11" ht="12" customHeight="1">
      <c r="K9598" s="15"/>
    </row>
    <row r="9599" spans="11:11" ht="12" customHeight="1">
      <c r="K9599" s="15"/>
    </row>
    <row r="9600" spans="11:11" ht="12" customHeight="1">
      <c r="K9600" s="15"/>
    </row>
    <row r="9601" spans="11:11" ht="12" customHeight="1">
      <c r="K9601" s="15"/>
    </row>
    <row r="9602" spans="11:11" ht="12" customHeight="1">
      <c r="K9602" s="15"/>
    </row>
    <row r="9603" spans="11:11" ht="12" customHeight="1">
      <c r="K9603" s="15"/>
    </row>
    <row r="9604" spans="11:11" ht="12" customHeight="1">
      <c r="K9604" s="15"/>
    </row>
    <row r="9605" spans="11:11" ht="12" customHeight="1">
      <c r="K9605" s="15"/>
    </row>
    <row r="9606" spans="11:11" ht="12" customHeight="1">
      <c r="K9606" s="15"/>
    </row>
    <row r="9607" spans="11:11" ht="12" customHeight="1">
      <c r="K9607" s="15"/>
    </row>
    <row r="9608" spans="11:11" ht="12" customHeight="1">
      <c r="K9608" s="15"/>
    </row>
    <row r="9609" spans="11:11" ht="12" customHeight="1">
      <c r="K9609" s="15"/>
    </row>
    <row r="9610" spans="11:11" ht="12" customHeight="1">
      <c r="K9610" s="15"/>
    </row>
    <row r="9611" spans="11:11" ht="12" customHeight="1">
      <c r="K9611" s="15"/>
    </row>
    <row r="9612" spans="11:11" ht="12" customHeight="1">
      <c r="K9612" s="15"/>
    </row>
    <row r="9613" spans="11:11" ht="12" customHeight="1">
      <c r="K9613" s="15"/>
    </row>
    <row r="9614" spans="11:11" ht="12" customHeight="1">
      <c r="K9614" s="15"/>
    </row>
    <row r="9615" spans="11:11" ht="12" customHeight="1">
      <c r="K9615" s="15"/>
    </row>
    <row r="9616" spans="11:11" ht="12" customHeight="1">
      <c r="K9616" s="15"/>
    </row>
    <row r="9617" spans="11:11" ht="12" customHeight="1">
      <c r="K9617" s="15"/>
    </row>
    <row r="9618" spans="11:11" ht="12" customHeight="1">
      <c r="K9618" s="15"/>
    </row>
    <row r="9619" spans="11:11" ht="12" customHeight="1">
      <c r="K9619" s="15"/>
    </row>
    <row r="9620" spans="11:11" ht="12" customHeight="1">
      <c r="K9620" s="15"/>
    </row>
    <row r="9621" spans="11:11" ht="12" customHeight="1">
      <c r="K9621" s="15"/>
    </row>
    <row r="9622" spans="11:11" ht="12" customHeight="1">
      <c r="K9622" s="15"/>
    </row>
    <row r="9623" spans="11:11" ht="12" customHeight="1">
      <c r="K9623" s="15"/>
    </row>
    <row r="9624" spans="11:11" ht="12" customHeight="1">
      <c r="K9624" s="15"/>
    </row>
    <row r="9625" spans="11:11" ht="12" customHeight="1">
      <c r="K9625" s="15"/>
    </row>
    <row r="9626" spans="11:11" ht="12" customHeight="1">
      <c r="K9626" s="15"/>
    </row>
    <row r="9627" spans="11:11" ht="12" customHeight="1">
      <c r="K9627" s="15"/>
    </row>
    <row r="9628" spans="11:11" ht="12" customHeight="1">
      <c r="K9628" s="15"/>
    </row>
    <row r="9629" spans="11:11" ht="12" customHeight="1">
      <c r="K9629" s="15"/>
    </row>
    <row r="9630" spans="11:11" ht="12" customHeight="1">
      <c r="K9630" s="15"/>
    </row>
    <row r="9631" spans="11:11" ht="12" customHeight="1">
      <c r="K9631" s="15"/>
    </row>
    <row r="9632" spans="11:11" ht="12" customHeight="1">
      <c r="K9632" s="15"/>
    </row>
    <row r="9633" spans="11:11" ht="12" customHeight="1">
      <c r="K9633" s="15"/>
    </row>
    <row r="9634" spans="11:11" ht="12" customHeight="1">
      <c r="K9634" s="15"/>
    </row>
    <row r="9635" spans="11:11" ht="12" customHeight="1">
      <c r="K9635" s="15"/>
    </row>
    <row r="9636" spans="11:11" ht="12" customHeight="1">
      <c r="K9636" s="15"/>
    </row>
    <row r="9637" spans="11:11" ht="12" customHeight="1">
      <c r="K9637" s="15"/>
    </row>
    <row r="9638" spans="11:11" ht="12" customHeight="1">
      <c r="K9638" s="15"/>
    </row>
    <row r="9639" spans="11:11" ht="12" customHeight="1">
      <c r="K9639" s="15"/>
    </row>
    <row r="9640" spans="11:11" ht="12" customHeight="1">
      <c r="K9640" s="15"/>
    </row>
    <row r="9641" spans="11:11" ht="12" customHeight="1">
      <c r="K9641" s="15"/>
    </row>
    <row r="9642" spans="11:11" ht="12" customHeight="1">
      <c r="K9642" s="15"/>
    </row>
    <row r="9643" spans="11:11" ht="12" customHeight="1">
      <c r="K9643" s="15"/>
    </row>
    <row r="9644" spans="11:11" ht="12" customHeight="1">
      <c r="K9644" s="15"/>
    </row>
    <row r="9645" spans="11:11" ht="12" customHeight="1">
      <c r="K9645" s="15"/>
    </row>
    <row r="9646" spans="11:11" ht="12" customHeight="1">
      <c r="K9646" s="15"/>
    </row>
    <row r="9647" spans="11:11" ht="12" customHeight="1">
      <c r="K9647" s="15"/>
    </row>
    <row r="9648" spans="11:11" ht="12" customHeight="1">
      <c r="K9648" s="15"/>
    </row>
    <row r="9649" spans="11:11" ht="12" customHeight="1">
      <c r="K9649" s="15"/>
    </row>
    <row r="9650" spans="11:11" ht="12" customHeight="1">
      <c r="K9650" s="15"/>
    </row>
    <row r="9651" spans="11:11" ht="12" customHeight="1">
      <c r="K9651" s="15"/>
    </row>
    <row r="9652" spans="11:11" ht="12" customHeight="1">
      <c r="K9652" s="15"/>
    </row>
    <row r="9653" spans="11:11" ht="12" customHeight="1">
      <c r="K9653" s="15"/>
    </row>
    <row r="9654" spans="11:11" ht="12" customHeight="1">
      <c r="K9654" s="15"/>
    </row>
    <row r="9655" spans="11:11" ht="12" customHeight="1">
      <c r="K9655" s="15"/>
    </row>
    <row r="9656" spans="11:11" ht="12" customHeight="1">
      <c r="K9656" s="15"/>
    </row>
    <row r="9657" spans="11:11" ht="12" customHeight="1">
      <c r="K9657" s="15"/>
    </row>
    <row r="9658" spans="11:11" ht="12" customHeight="1">
      <c r="K9658" s="15"/>
    </row>
    <row r="9659" spans="11:11" ht="12" customHeight="1">
      <c r="K9659" s="15"/>
    </row>
    <row r="9660" spans="11:11" ht="12" customHeight="1">
      <c r="K9660" s="15"/>
    </row>
    <row r="9661" spans="11:11" ht="12" customHeight="1">
      <c r="K9661" s="15"/>
    </row>
    <row r="9662" spans="11:11" ht="12" customHeight="1">
      <c r="K9662" s="15"/>
    </row>
    <row r="9663" spans="11:11" ht="12" customHeight="1">
      <c r="K9663" s="15"/>
    </row>
    <row r="9664" spans="11:11" ht="12" customHeight="1">
      <c r="K9664" s="15"/>
    </row>
    <row r="9665" spans="11:11" ht="12" customHeight="1">
      <c r="K9665" s="15"/>
    </row>
    <row r="9666" spans="11:11" ht="12" customHeight="1">
      <c r="K9666" s="15"/>
    </row>
    <row r="9667" spans="11:11" ht="12" customHeight="1">
      <c r="K9667" s="15"/>
    </row>
    <row r="9668" spans="11:11" ht="12" customHeight="1">
      <c r="K9668" s="15"/>
    </row>
    <row r="9669" spans="11:11" ht="12" customHeight="1">
      <c r="K9669" s="15"/>
    </row>
    <row r="9670" spans="11:11" ht="12" customHeight="1">
      <c r="K9670" s="15"/>
    </row>
    <row r="9671" spans="11:11" ht="12" customHeight="1">
      <c r="K9671" s="15"/>
    </row>
    <row r="9672" spans="11:11" ht="12" customHeight="1">
      <c r="K9672" s="15"/>
    </row>
    <row r="9673" spans="11:11" ht="12" customHeight="1">
      <c r="K9673" s="15"/>
    </row>
    <row r="9674" spans="11:11" ht="12" customHeight="1">
      <c r="K9674" s="15"/>
    </row>
    <row r="9675" spans="11:11" ht="12" customHeight="1">
      <c r="K9675" s="15"/>
    </row>
    <row r="9676" spans="11:11" ht="12" customHeight="1">
      <c r="K9676" s="15"/>
    </row>
    <row r="9677" spans="11:11" ht="12" customHeight="1">
      <c r="K9677" s="15"/>
    </row>
    <row r="9678" spans="11:11" ht="12" customHeight="1">
      <c r="K9678" s="15"/>
    </row>
    <row r="9679" spans="11:11" ht="12" customHeight="1">
      <c r="K9679" s="15"/>
    </row>
    <row r="9680" spans="11:11" ht="12" customHeight="1">
      <c r="K9680" s="15"/>
    </row>
    <row r="9681" spans="11:11" ht="12" customHeight="1">
      <c r="K9681" s="15"/>
    </row>
    <row r="9682" spans="11:11" ht="12" customHeight="1">
      <c r="K9682" s="15"/>
    </row>
    <row r="9683" spans="11:11" ht="12" customHeight="1">
      <c r="K9683" s="15"/>
    </row>
    <row r="9684" spans="11:11" ht="12" customHeight="1">
      <c r="K9684" s="15"/>
    </row>
    <row r="9685" spans="11:11" ht="12" customHeight="1">
      <c r="K9685" s="15"/>
    </row>
    <row r="9686" spans="11:11" ht="12" customHeight="1">
      <c r="K9686" s="15"/>
    </row>
    <row r="9687" spans="11:11" ht="12" customHeight="1">
      <c r="K9687" s="15"/>
    </row>
    <row r="9688" spans="11:11" ht="12" customHeight="1">
      <c r="K9688" s="15"/>
    </row>
    <row r="9689" spans="11:11" ht="12" customHeight="1">
      <c r="K9689" s="15"/>
    </row>
    <row r="9690" spans="11:11" ht="12" customHeight="1">
      <c r="K9690" s="15"/>
    </row>
    <row r="9691" spans="11:11" ht="12" customHeight="1">
      <c r="K9691" s="15"/>
    </row>
    <row r="9692" spans="11:11" ht="12" customHeight="1">
      <c r="K9692" s="15"/>
    </row>
    <row r="9693" spans="11:11" ht="12" customHeight="1">
      <c r="K9693" s="15"/>
    </row>
    <row r="9694" spans="11:11" ht="12" customHeight="1">
      <c r="K9694" s="15"/>
    </row>
    <row r="9695" spans="11:11" ht="12" customHeight="1">
      <c r="K9695" s="15"/>
    </row>
    <row r="9696" spans="11:11" ht="12" customHeight="1">
      <c r="K9696" s="15"/>
    </row>
    <row r="9697" spans="11:11" ht="12" customHeight="1">
      <c r="K9697" s="15"/>
    </row>
    <row r="9698" spans="11:11" ht="12" customHeight="1">
      <c r="K9698" s="15"/>
    </row>
    <row r="9699" spans="11:11" ht="12" customHeight="1">
      <c r="K9699" s="15"/>
    </row>
    <row r="9700" spans="11:11" ht="12" customHeight="1">
      <c r="K9700" s="15"/>
    </row>
    <row r="9701" spans="11:11" ht="12" customHeight="1">
      <c r="K9701" s="15"/>
    </row>
    <row r="9702" spans="11:11" ht="12" customHeight="1">
      <c r="K9702" s="15"/>
    </row>
    <row r="9703" spans="11:11" ht="12" customHeight="1">
      <c r="K9703" s="15"/>
    </row>
    <row r="9704" spans="11:11" ht="12" customHeight="1">
      <c r="K9704" s="15"/>
    </row>
    <row r="9705" spans="11:11" ht="12" customHeight="1">
      <c r="K9705" s="15"/>
    </row>
    <row r="9706" spans="11:11" ht="12" customHeight="1">
      <c r="K9706" s="15"/>
    </row>
    <row r="9707" spans="11:11" ht="12" customHeight="1">
      <c r="K9707" s="15"/>
    </row>
    <row r="9708" spans="11:11" ht="12" customHeight="1">
      <c r="K9708" s="15"/>
    </row>
    <row r="9709" spans="11:11" ht="12" customHeight="1">
      <c r="K9709" s="15"/>
    </row>
    <row r="9710" spans="11:11" ht="12" customHeight="1">
      <c r="K9710" s="15"/>
    </row>
    <row r="9711" spans="11:11" ht="12" customHeight="1">
      <c r="K9711" s="15"/>
    </row>
    <row r="9712" spans="11:11" ht="12" customHeight="1">
      <c r="K9712" s="15"/>
    </row>
    <row r="9713" spans="11:11" ht="12" customHeight="1">
      <c r="K9713" s="15"/>
    </row>
    <row r="9714" spans="11:11" ht="12" customHeight="1">
      <c r="K9714" s="15"/>
    </row>
    <row r="9715" spans="11:11" ht="12" customHeight="1">
      <c r="K9715" s="15"/>
    </row>
    <row r="9716" spans="11:11" ht="12" customHeight="1">
      <c r="K9716" s="15"/>
    </row>
    <row r="9717" spans="11:11" ht="12" customHeight="1">
      <c r="K9717" s="15"/>
    </row>
    <row r="9718" spans="11:11" ht="12" customHeight="1">
      <c r="K9718" s="15"/>
    </row>
    <row r="9719" spans="11:11" ht="12" customHeight="1">
      <c r="K9719" s="15"/>
    </row>
    <row r="9720" spans="11:11" ht="12" customHeight="1">
      <c r="K9720" s="15"/>
    </row>
    <row r="9721" spans="11:11" ht="12" customHeight="1">
      <c r="K9721" s="15"/>
    </row>
    <row r="9722" spans="11:11" ht="12" customHeight="1">
      <c r="K9722" s="15"/>
    </row>
    <row r="9723" spans="11:11" ht="12" customHeight="1">
      <c r="K9723" s="15"/>
    </row>
    <row r="9724" spans="11:11" ht="12" customHeight="1">
      <c r="K9724" s="15"/>
    </row>
    <row r="9725" spans="11:11" ht="12" customHeight="1">
      <c r="K9725" s="15"/>
    </row>
    <row r="9726" spans="11:11" ht="12" customHeight="1">
      <c r="K9726" s="15"/>
    </row>
    <row r="9727" spans="11:11" ht="12" customHeight="1">
      <c r="K9727" s="15"/>
    </row>
    <row r="9728" spans="11:11" ht="12" customHeight="1">
      <c r="K9728" s="15"/>
    </row>
    <row r="9729" spans="11:11" ht="12" customHeight="1">
      <c r="K9729" s="15"/>
    </row>
    <row r="9730" spans="11:11" ht="12" customHeight="1">
      <c r="K9730" s="15"/>
    </row>
    <row r="9731" spans="11:11" ht="12" customHeight="1">
      <c r="K9731" s="15"/>
    </row>
    <row r="9732" spans="11:11" ht="12" customHeight="1">
      <c r="K9732" s="15"/>
    </row>
    <row r="9733" spans="11:11" ht="12" customHeight="1">
      <c r="K9733" s="15"/>
    </row>
    <row r="9734" spans="11:11" ht="12" customHeight="1">
      <c r="K9734" s="15"/>
    </row>
    <row r="9735" spans="11:11" ht="12" customHeight="1">
      <c r="K9735" s="15"/>
    </row>
    <row r="9736" spans="11:11" ht="12" customHeight="1">
      <c r="K9736" s="15"/>
    </row>
    <row r="9737" spans="11:11" ht="12" customHeight="1">
      <c r="K9737" s="15"/>
    </row>
    <row r="9738" spans="11:11" ht="12" customHeight="1">
      <c r="K9738" s="15"/>
    </row>
    <row r="9739" spans="11:11" ht="12" customHeight="1">
      <c r="K9739" s="15"/>
    </row>
    <row r="9740" spans="11:11" ht="12" customHeight="1">
      <c r="K9740" s="15"/>
    </row>
    <row r="9741" spans="11:11" ht="12" customHeight="1">
      <c r="K9741" s="15"/>
    </row>
    <row r="9742" spans="11:11" ht="12" customHeight="1">
      <c r="K9742" s="15"/>
    </row>
    <row r="9743" spans="11:11" ht="12" customHeight="1">
      <c r="K9743" s="15"/>
    </row>
    <row r="9744" spans="11:11" ht="12" customHeight="1">
      <c r="K9744" s="15"/>
    </row>
    <row r="9745" spans="11:11" ht="12" customHeight="1">
      <c r="K9745" s="15"/>
    </row>
    <row r="9746" spans="11:11" ht="12" customHeight="1">
      <c r="K9746" s="15"/>
    </row>
    <row r="9747" spans="11:11" ht="12" customHeight="1">
      <c r="K9747" s="15"/>
    </row>
    <row r="9748" spans="11:11" ht="12" customHeight="1">
      <c r="K9748" s="15"/>
    </row>
    <row r="9749" spans="11:11" ht="12" customHeight="1">
      <c r="K9749" s="15"/>
    </row>
    <row r="9750" spans="11:11" ht="12" customHeight="1">
      <c r="K9750" s="15"/>
    </row>
    <row r="9751" spans="11:11" ht="12" customHeight="1">
      <c r="K9751" s="15"/>
    </row>
    <row r="9752" spans="11:11" ht="12" customHeight="1">
      <c r="K9752" s="15"/>
    </row>
    <row r="9753" spans="11:11" ht="12" customHeight="1">
      <c r="K9753" s="15"/>
    </row>
    <row r="9754" spans="11:11" ht="12" customHeight="1">
      <c r="K9754" s="15"/>
    </row>
    <row r="9755" spans="11:11" ht="12" customHeight="1">
      <c r="K9755" s="15"/>
    </row>
    <row r="9756" spans="11:11" ht="12" customHeight="1">
      <c r="K9756" s="15"/>
    </row>
    <row r="9757" spans="11:11" ht="12" customHeight="1">
      <c r="K9757" s="15"/>
    </row>
    <row r="9758" spans="11:11" ht="12" customHeight="1">
      <c r="K9758" s="15"/>
    </row>
    <row r="9759" spans="11:11" ht="12" customHeight="1">
      <c r="K9759" s="15"/>
    </row>
    <row r="9760" spans="11:11" ht="12" customHeight="1">
      <c r="K9760" s="15"/>
    </row>
    <row r="9761" spans="11:11" ht="12" customHeight="1">
      <c r="K9761" s="15"/>
    </row>
    <row r="9762" spans="11:11" ht="12" customHeight="1">
      <c r="K9762" s="15"/>
    </row>
    <row r="9763" spans="11:11" ht="12" customHeight="1">
      <c r="K9763" s="15"/>
    </row>
    <row r="9764" spans="11:11" ht="12" customHeight="1">
      <c r="K9764" s="15"/>
    </row>
    <row r="9765" spans="11:11" ht="12" customHeight="1">
      <c r="K9765" s="15"/>
    </row>
    <row r="9766" spans="11:11" ht="12" customHeight="1">
      <c r="K9766" s="15"/>
    </row>
    <row r="9767" spans="11:11" ht="12" customHeight="1">
      <c r="K9767" s="15"/>
    </row>
    <row r="9768" spans="11:11" ht="12" customHeight="1">
      <c r="K9768" s="15"/>
    </row>
    <row r="9769" spans="11:11" ht="12" customHeight="1">
      <c r="K9769" s="15"/>
    </row>
    <row r="9770" spans="11:11" ht="12" customHeight="1">
      <c r="K9770" s="15"/>
    </row>
    <row r="9771" spans="11:11" ht="12" customHeight="1">
      <c r="K9771" s="15"/>
    </row>
    <row r="9772" spans="11:11" ht="12" customHeight="1">
      <c r="K9772" s="15"/>
    </row>
    <row r="9773" spans="11:11" ht="12" customHeight="1">
      <c r="K9773" s="15"/>
    </row>
    <row r="9774" spans="11:11" ht="12" customHeight="1">
      <c r="K9774" s="15"/>
    </row>
    <row r="9775" spans="11:11" ht="12" customHeight="1">
      <c r="K9775" s="15"/>
    </row>
    <row r="9776" spans="11:11" ht="12" customHeight="1">
      <c r="K9776" s="15"/>
    </row>
    <row r="9777" spans="11:11" ht="12" customHeight="1">
      <c r="K9777" s="15"/>
    </row>
    <row r="9778" spans="11:11" ht="12" customHeight="1">
      <c r="K9778" s="15"/>
    </row>
    <row r="9779" spans="11:11" ht="12" customHeight="1">
      <c r="K9779" s="15"/>
    </row>
    <row r="9780" spans="11:11" ht="12" customHeight="1">
      <c r="K9780" s="15"/>
    </row>
    <row r="9781" spans="11:11" ht="12" customHeight="1">
      <c r="K9781" s="15"/>
    </row>
    <row r="9782" spans="11:11" ht="12" customHeight="1">
      <c r="K9782" s="15"/>
    </row>
    <row r="9783" spans="11:11" ht="12" customHeight="1">
      <c r="K9783" s="15"/>
    </row>
    <row r="9784" spans="11:11" ht="12" customHeight="1">
      <c r="K9784" s="15"/>
    </row>
    <row r="9785" spans="11:11" ht="12" customHeight="1">
      <c r="K9785" s="15"/>
    </row>
    <row r="9786" spans="11:11" ht="12" customHeight="1">
      <c r="K9786" s="15"/>
    </row>
    <row r="9787" spans="11:11" ht="12" customHeight="1">
      <c r="K9787" s="15"/>
    </row>
    <row r="9788" spans="11:11" ht="12" customHeight="1">
      <c r="K9788" s="15"/>
    </row>
    <row r="9789" spans="11:11" ht="12" customHeight="1">
      <c r="K9789" s="15"/>
    </row>
    <row r="9790" spans="11:11" ht="12" customHeight="1">
      <c r="K9790" s="15"/>
    </row>
    <row r="9791" spans="11:11" ht="12" customHeight="1">
      <c r="K9791" s="15"/>
    </row>
    <row r="9792" spans="11:11" ht="12" customHeight="1">
      <c r="K9792" s="15"/>
    </row>
    <row r="9793" spans="11:11" ht="12" customHeight="1">
      <c r="K9793" s="15"/>
    </row>
    <row r="9794" spans="11:11" ht="12" customHeight="1">
      <c r="K9794" s="15"/>
    </row>
    <row r="9795" spans="11:11" ht="12" customHeight="1">
      <c r="K9795" s="15"/>
    </row>
    <row r="9796" spans="11:11" ht="12" customHeight="1">
      <c r="K9796" s="15"/>
    </row>
    <row r="9797" spans="11:11" ht="12" customHeight="1">
      <c r="K9797" s="15"/>
    </row>
    <row r="9798" spans="11:11" ht="12" customHeight="1">
      <c r="K9798" s="15"/>
    </row>
    <row r="9799" spans="11:11" ht="12" customHeight="1">
      <c r="K9799" s="15"/>
    </row>
    <row r="9800" spans="11:11" ht="12" customHeight="1">
      <c r="K9800" s="15"/>
    </row>
    <row r="9801" spans="11:11" ht="12" customHeight="1">
      <c r="K9801" s="15"/>
    </row>
    <row r="9802" spans="11:11" ht="12" customHeight="1">
      <c r="K9802" s="15"/>
    </row>
    <row r="9803" spans="11:11" ht="12" customHeight="1">
      <c r="K9803" s="15"/>
    </row>
    <row r="9804" spans="11:11" ht="12" customHeight="1">
      <c r="K9804" s="15"/>
    </row>
    <row r="9805" spans="11:11" ht="12" customHeight="1">
      <c r="K9805" s="15"/>
    </row>
    <row r="9806" spans="11:11" ht="12" customHeight="1">
      <c r="K9806" s="15"/>
    </row>
    <row r="9807" spans="11:11" ht="12" customHeight="1">
      <c r="K9807" s="15"/>
    </row>
    <row r="9808" spans="11:11" ht="12" customHeight="1">
      <c r="K9808" s="15"/>
    </row>
    <row r="9809" spans="11:11" ht="12" customHeight="1">
      <c r="K9809" s="15"/>
    </row>
    <row r="9810" spans="11:11" ht="12" customHeight="1">
      <c r="K9810" s="15"/>
    </row>
    <row r="9811" spans="11:11" ht="12" customHeight="1">
      <c r="K9811" s="15"/>
    </row>
    <row r="9812" spans="11:11" ht="12" customHeight="1">
      <c r="K9812" s="15"/>
    </row>
    <row r="9813" spans="11:11" ht="12" customHeight="1">
      <c r="K9813" s="15"/>
    </row>
    <row r="9814" spans="11:11" ht="12" customHeight="1">
      <c r="K9814" s="15"/>
    </row>
    <row r="9815" spans="11:11" ht="12" customHeight="1">
      <c r="K9815" s="15"/>
    </row>
    <row r="9816" spans="11:11" ht="12" customHeight="1">
      <c r="K9816" s="15"/>
    </row>
    <row r="9817" spans="11:11" ht="12" customHeight="1">
      <c r="K9817" s="15"/>
    </row>
    <row r="9818" spans="11:11" ht="12" customHeight="1">
      <c r="K9818" s="15"/>
    </row>
    <row r="9819" spans="11:11" ht="12" customHeight="1">
      <c r="K9819" s="15"/>
    </row>
    <row r="9820" spans="11:11" ht="12" customHeight="1">
      <c r="K9820" s="15"/>
    </row>
    <row r="9821" spans="11:11" ht="12" customHeight="1">
      <c r="K9821" s="15"/>
    </row>
    <row r="9822" spans="11:11" ht="12" customHeight="1">
      <c r="K9822" s="15"/>
    </row>
    <row r="9823" spans="11:11" ht="12" customHeight="1">
      <c r="K9823" s="15"/>
    </row>
    <row r="9824" spans="11:11" ht="12" customHeight="1">
      <c r="K9824" s="15"/>
    </row>
    <row r="9825" spans="11:11" ht="12" customHeight="1">
      <c r="K9825" s="15"/>
    </row>
    <row r="9826" spans="11:11" ht="12" customHeight="1">
      <c r="K9826" s="15"/>
    </row>
    <row r="9827" spans="11:11" ht="12" customHeight="1">
      <c r="K9827" s="15"/>
    </row>
    <row r="9828" spans="11:11" ht="12" customHeight="1">
      <c r="K9828" s="15"/>
    </row>
    <row r="9829" spans="11:11" ht="12" customHeight="1">
      <c r="K9829" s="15"/>
    </row>
    <row r="9830" spans="11:11" ht="12" customHeight="1">
      <c r="K9830" s="15"/>
    </row>
    <row r="9831" spans="11:11" ht="12" customHeight="1">
      <c r="K9831" s="15"/>
    </row>
    <row r="9832" spans="11:11" ht="12" customHeight="1">
      <c r="K9832" s="15"/>
    </row>
    <row r="9833" spans="11:11" ht="12" customHeight="1">
      <c r="K9833" s="15"/>
    </row>
    <row r="9834" spans="11:11" ht="12" customHeight="1">
      <c r="K9834" s="15"/>
    </row>
    <row r="9835" spans="11:11" ht="12" customHeight="1">
      <c r="K9835" s="15"/>
    </row>
    <row r="9836" spans="11:11" ht="12" customHeight="1">
      <c r="K9836" s="15"/>
    </row>
    <row r="9837" spans="11:11" ht="12" customHeight="1">
      <c r="K9837" s="15"/>
    </row>
    <row r="9838" spans="11:11" ht="12" customHeight="1">
      <c r="K9838" s="15"/>
    </row>
    <row r="9839" spans="11:11" ht="12" customHeight="1">
      <c r="K9839" s="15"/>
    </row>
    <row r="9840" spans="11:11" ht="12" customHeight="1">
      <c r="K9840" s="15"/>
    </row>
    <row r="9841" spans="11:11" ht="12" customHeight="1">
      <c r="K9841" s="15"/>
    </row>
    <row r="9842" spans="11:11" ht="12" customHeight="1">
      <c r="K9842" s="15"/>
    </row>
    <row r="9843" spans="11:11" ht="12" customHeight="1">
      <c r="K9843" s="15"/>
    </row>
    <row r="9844" spans="11:11" ht="12" customHeight="1">
      <c r="K9844" s="15"/>
    </row>
    <row r="9845" spans="11:11" ht="12" customHeight="1">
      <c r="K9845" s="15"/>
    </row>
    <row r="9846" spans="11:11" ht="12" customHeight="1">
      <c r="K9846" s="15"/>
    </row>
    <row r="9847" spans="11:11" ht="12" customHeight="1">
      <c r="K9847" s="15"/>
    </row>
    <row r="9848" spans="11:11" ht="12" customHeight="1">
      <c r="K9848" s="15"/>
    </row>
    <row r="9849" spans="11:11" ht="12" customHeight="1">
      <c r="K9849" s="15"/>
    </row>
    <row r="9850" spans="11:11" ht="12" customHeight="1">
      <c r="K9850" s="15"/>
    </row>
    <row r="9851" spans="11:11" ht="12" customHeight="1">
      <c r="K9851" s="15"/>
    </row>
    <row r="9852" spans="11:11" ht="12" customHeight="1">
      <c r="K9852" s="15"/>
    </row>
    <row r="9853" spans="11:11" ht="12" customHeight="1">
      <c r="K9853" s="15"/>
    </row>
    <row r="9854" spans="11:11" ht="12" customHeight="1">
      <c r="K9854" s="15"/>
    </row>
    <row r="9855" spans="11:11" ht="12" customHeight="1">
      <c r="K9855" s="15"/>
    </row>
    <row r="9856" spans="11:11" ht="12" customHeight="1">
      <c r="K9856" s="15"/>
    </row>
    <row r="9857" spans="11:11" ht="12" customHeight="1">
      <c r="K9857" s="15"/>
    </row>
    <row r="9858" spans="11:11" ht="12" customHeight="1">
      <c r="K9858" s="15"/>
    </row>
    <row r="9859" spans="11:11" ht="12" customHeight="1">
      <c r="K9859" s="15"/>
    </row>
    <row r="9860" spans="11:11" ht="12" customHeight="1">
      <c r="K9860" s="15"/>
    </row>
    <row r="9861" spans="11:11" ht="12" customHeight="1">
      <c r="K9861" s="15"/>
    </row>
    <row r="9862" spans="11:11" ht="12" customHeight="1">
      <c r="K9862" s="15"/>
    </row>
    <row r="9863" spans="11:11" ht="12" customHeight="1">
      <c r="K9863" s="15"/>
    </row>
    <row r="9864" spans="11:11" ht="12" customHeight="1">
      <c r="K9864" s="15"/>
    </row>
    <row r="9865" spans="11:11" ht="12" customHeight="1">
      <c r="K9865" s="15"/>
    </row>
    <row r="9866" spans="11:11" ht="12" customHeight="1">
      <c r="K9866" s="15"/>
    </row>
    <row r="9867" spans="11:11" ht="12" customHeight="1">
      <c r="K9867" s="15"/>
    </row>
    <row r="9868" spans="11:11" ht="12" customHeight="1">
      <c r="K9868" s="15"/>
    </row>
    <row r="9869" spans="11:11" ht="12" customHeight="1">
      <c r="K9869" s="15"/>
    </row>
    <row r="9870" spans="11:11" ht="12" customHeight="1">
      <c r="K9870" s="15"/>
    </row>
    <row r="9871" spans="11:11" ht="12" customHeight="1">
      <c r="K9871" s="15"/>
    </row>
    <row r="9872" spans="11:11" ht="12" customHeight="1">
      <c r="K9872" s="15"/>
    </row>
    <row r="9873" spans="11:11" ht="12" customHeight="1">
      <c r="K9873" s="15"/>
    </row>
    <row r="9874" spans="11:11" ht="12" customHeight="1">
      <c r="K9874" s="15"/>
    </row>
    <row r="9875" spans="11:11" ht="12" customHeight="1">
      <c r="K9875" s="15"/>
    </row>
    <row r="9876" spans="11:11" ht="12" customHeight="1">
      <c r="K9876" s="15"/>
    </row>
    <row r="9877" spans="11:11" ht="12" customHeight="1">
      <c r="K9877" s="15"/>
    </row>
    <row r="9878" spans="11:11" ht="12" customHeight="1">
      <c r="K9878" s="15"/>
    </row>
    <row r="9879" spans="11:11" ht="12" customHeight="1">
      <c r="K9879" s="15"/>
    </row>
    <row r="9880" spans="11:11" ht="12" customHeight="1">
      <c r="K9880" s="15"/>
    </row>
    <row r="9881" spans="11:11" ht="12" customHeight="1">
      <c r="K9881" s="15"/>
    </row>
    <row r="9882" spans="11:11" ht="12" customHeight="1">
      <c r="K9882" s="15"/>
    </row>
    <row r="9883" spans="11:11" ht="12" customHeight="1">
      <c r="K9883" s="15"/>
    </row>
    <row r="9884" spans="11:11" ht="12" customHeight="1">
      <c r="K9884" s="15"/>
    </row>
    <row r="9885" spans="11:11" ht="12" customHeight="1">
      <c r="K9885" s="15"/>
    </row>
    <row r="9886" spans="11:11" ht="12" customHeight="1">
      <c r="K9886" s="15"/>
    </row>
    <row r="9887" spans="11:11" ht="12" customHeight="1">
      <c r="K9887" s="15"/>
    </row>
    <row r="9888" spans="11:11" ht="12" customHeight="1">
      <c r="K9888" s="15"/>
    </row>
    <row r="9889" spans="11:11" ht="12" customHeight="1">
      <c r="K9889" s="15"/>
    </row>
    <row r="9890" spans="11:11" ht="12" customHeight="1">
      <c r="K9890" s="15"/>
    </row>
    <row r="9891" spans="11:11" ht="12" customHeight="1">
      <c r="K9891" s="15"/>
    </row>
    <row r="9892" spans="11:11" ht="12" customHeight="1">
      <c r="K9892" s="15"/>
    </row>
    <row r="9893" spans="11:11" ht="12" customHeight="1">
      <c r="K9893" s="15"/>
    </row>
    <row r="9894" spans="11:11" ht="12" customHeight="1">
      <c r="K9894" s="15"/>
    </row>
    <row r="9895" spans="11:11" ht="12" customHeight="1">
      <c r="K9895" s="15"/>
    </row>
    <row r="9896" spans="11:11" ht="12" customHeight="1">
      <c r="K9896" s="15"/>
    </row>
    <row r="9897" spans="11:11" ht="12" customHeight="1">
      <c r="K9897" s="15"/>
    </row>
    <row r="9898" spans="11:11" ht="12" customHeight="1">
      <c r="K9898" s="15"/>
    </row>
    <row r="9899" spans="11:11" ht="12" customHeight="1">
      <c r="K9899" s="15"/>
    </row>
    <row r="9900" spans="11:11" ht="12" customHeight="1">
      <c r="K9900" s="15"/>
    </row>
    <row r="9901" spans="11:11" ht="12" customHeight="1">
      <c r="K9901" s="15"/>
    </row>
    <row r="9902" spans="11:11" ht="12" customHeight="1">
      <c r="K9902" s="15"/>
    </row>
    <row r="9903" spans="11:11" ht="12" customHeight="1">
      <c r="K9903" s="15"/>
    </row>
    <row r="9904" spans="11:11" ht="12" customHeight="1">
      <c r="K9904" s="15"/>
    </row>
    <row r="9905" spans="11:11" ht="12" customHeight="1">
      <c r="K9905" s="15"/>
    </row>
    <row r="9906" spans="11:11" ht="12" customHeight="1">
      <c r="K9906" s="15"/>
    </row>
    <row r="9907" spans="11:11" ht="12" customHeight="1">
      <c r="K9907" s="15"/>
    </row>
    <row r="9908" spans="11:11" ht="12" customHeight="1">
      <c r="K9908" s="15"/>
    </row>
    <row r="9909" spans="11:11" ht="12" customHeight="1">
      <c r="K9909" s="15"/>
    </row>
    <row r="9910" spans="11:11" ht="12" customHeight="1">
      <c r="K9910" s="15"/>
    </row>
    <row r="9911" spans="11:11" ht="12" customHeight="1">
      <c r="K9911" s="15"/>
    </row>
    <row r="9912" spans="11:11" ht="12" customHeight="1">
      <c r="K9912" s="15"/>
    </row>
    <row r="9913" spans="11:11" ht="12" customHeight="1">
      <c r="K9913" s="15"/>
    </row>
    <row r="9914" spans="11:11" ht="12" customHeight="1">
      <c r="K9914" s="15"/>
    </row>
    <row r="9915" spans="11:11" ht="12" customHeight="1">
      <c r="K9915" s="15"/>
    </row>
    <row r="9916" spans="11:11" ht="12" customHeight="1">
      <c r="K9916" s="15"/>
    </row>
    <row r="9917" spans="11:11" ht="12" customHeight="1">
      <c r="K9917" s="15"/>
    </row>
    <row r="9918" spans="11:11" ht="12" customHeight="1">
      <c r="K9918" s="15"/>
    </row>
    <row r="9919" spans="11:11" ht="12" customHeight="1">
      <c r="K9919" s="15"/>
    </row>
    <row r="9920" spans="11:11" ht="12" customHeight="1">
      <c r="K9920" s="15"/>
    </row>
    <row r="9921" spans="11:11" ht="12" customHeight="1">
      <c r="K9921" s="15"/>
    </row>
    <row r="9922" spans="11:11" ht="12" customHeight="1">
      <c r="K9922" s="15"/>
    </row>
    <row r="9923" spans="11:11" ht="12" customHeight="1">
      <c r="K9923" s="15"/>
    </row>
    <row r="9924" spans="11:11" ht="12" customHeight="1">
      <c r="K9924" s="15"/>
    </row>
    <row r="9925" spans="11:11" ht="12" customHeight="1">
      <c r="K9925" s="15"/>
    </row>
    <row r="9926" spans="11:11" ht="12" customHeight="1">
      <c r="K9926" s="15"/>
    </row>
    <row r="9927" spans="11:11" ht="12" customHeight="1">
      <c r="K9927" s="15"/>
    </row>
    <row r="9928" spans="11:11" ht="12" customHeight="1">
      <c r="K9928" s="15"/>
    </row>
    <row r="9929" spans="11:11" ht="12" customHeight="1">
      <c r="K9929" s="15"/>
    </row>
    <row r="9930" spans="11:11" ht="12" customHeight="1">
      <c r="K9930" s="15"/>
    </row>
    <row r="9931" spans="11:11" ht="12" customHeight="1">
      <c r="K9931" s="15"/>
    </row>
    <row r="9932" spans="11:11" ht="12" customHeight="1">
      <c r="K9932" s="15"/>
    </row>
    <row r="9933" spans="11:11" ht="12" customHeight="1">
      <c r="K9933" s="15"/>
    </row>
    <row r="9934" spans="11:11" ht="12" customHeight="1">
      <c r="K9934" s="15"/>
    </row>
    <row r="9935" spans="11:11" ht="12" customHeight="1">
      <c r="K9935" s="15"/>
    </row>
    <row r="9936" spans="11:11" ht="12" customHeight="1">
      <c r="K9936" s="15"/>
    </row>
    <row r="9937" spans="11:11" ht="12" customHeight="1">
      <c r="K9937" s="15"/>
    </row>
    <row r="9938" spans="11:11" ht="12" customHeight="1">
      <c r="K9938" s="15"/>
    </row>
    <row r="9939" spans="11:11" ht="12" customHeight="1">
      <c r="K9939" s="15"/>
    </row>
    <row r="9940" spans="11:11" ht="12" customHeight="1">
      <c r="K9940" s="15"/>
    </row>
    <row r="9941" spans="11:11" ht="12" customHeight="1">
      <c r="K9941" s="15"/>
    </row>
    <row r="9942" spans="11:11" ht="12" customHeight="1">
      <c r="K9942" s="15"/>
    </row>
    <row r="9943" spans="11:11" ht="12" customHeight="1">
      <c r="K9943" s="15"/>
    </row>
    <row r="9944" spans="11:11" ht="12" customHeight="1">
      <c r="K9944" s="15"/>
    </row>
    <row r="9945" spans="11:11" ht="12" customHeight="1">
      <c r="K9945" s="15"/>
    </row>
    <row r="9946" spans="11:11" ht="12" customHeight="1">
      <c r="K9946" s="15"/>
    </row>
    <row r="9947" spans="11:11" ht="12" customHeight="1">
      <c r="K9947" s="15"/>
    </row>
    <row r="9948" spans="11:11" ht="12" customHeight="1">
      <c r="K9948" s="15"/>
    </row>
    <row r="9949" spans="11:11" ht="12" customHeight="1">
      <c r="K9949" s="15"/>
    </row>
    <row r="9950" spans="11:11" ht="12" customHeight="1">
      <c r="K9950" s="15"/>
    </row>
    <row r="9951" spans="11:11" ht="12" customHeight="1">
      <c r="K9951" s="15"/>
    </row>
    <row r="9952" spans="11:11" ht="12" customHeight="1">
      <c r="K9952" s="15"/>
    </row>
    <row r="9953" spans="11:11" ht="12" customHeight="1">
      <c r="K9953" s="15"/>
    </row>
    <row r="9954" spans="11:11" ht="12" customHeight="1">
      <c r="K9954" s="15"/>
    </row>
    <row r="9955" spans="11:11" ht="12" customHeight="1">
      <c r="K9955" s="15"/>
    </row>
    <row r="9956" spans="11:11" ht="12" customHeight="1">
      <c r="K9956" s="15"/>
    </row>
    <row r="9957" spans="11:11" ht="12" customHeight="1">
      <c r="K9957" s="15"/>
    </row>
    <row r="9958" spans="11:11" ht="12" customHeight="1">
      <c r="K9958" s="15"/>
    </row>
    <row r="9959" spans="11:11" ht="12" customHeight="1">
      <c r="K9959" s="15"/>
    </row>
    <row r="9960" spans="11:11" ht="12" customHeight="1">
      <c r="K9960" s="15"/>
    </row>
    <row r="9961" spans="11:11" ht="12" customHeight="1">
      <c r="K9961" s="15"/>
    </row>
    <row r="9962" spans="11:11" ht="12" customHeight="1">
      <c r="K9962" s="15"/>
    </row>
    <row r="9963" spans="11:11" ht="12" customHeight="1">
      <c r="K9963" s="15"/>
    </row>
    <row r="9964" spans="11:11" ht="12" customHeight="1">
      <c r="K9964" s="15"/>
    </row>
    <row r="9965" spans="11:11" ht="12" customHeight="1">
      <c r="K9965" s="15"/>
    </row>
    <row r="9966" spans="11:11" ht="12" customHeight="1">
      <c r="K9966" s="15"/>
    </row>
    <row r="9967" spans="11:11" ht="12" customHeight="1">
      <c r="K9967" s="15"/>
    </row>
    <row r="9968" spans="11:11" ht="12" customHeight="1">
      <c r="K9968" s="15"/>
    </row>
    <row r="9969" spans="11:11" ht="12" customHeight="1">
      <c r="K9969" s="15"/>
    </row>
    <row r="9970" spans="11:11" ht="12" customHeight="1">
      <c r="K9970" s="15"/>
    </row>
    <row r="9971" spans="11:11" ht="12" customHeight="1">
      <c r="K9971" s="15"/>
    </row>
    <row r="9972" spans="11:11" ht="12" customHeight="1">
      <c r="K9972" s="15"/>
    </row>
    <row r="9973" spans="11:11" ht="12" customHeight="1">
      <c r="K9973" s="15"/>
    </row>
    <row r="9974" spans="11:11" ht="12" customHeight="1">
      <c r="K9974" s="15"/>
    </row>
    <row r="9975" spans="11:11" ht="12" customHeight="1">
      <c r="K9975" s="15"/>
    </row>
    <row r="9976" spans="11:11" ht="12" customHeight="1">
      <c r="K9976" s="15"/>
    </row>
    <row r="9977" spans="11:11" ht="12" customHeight="1">
      <c r="K9977" s="15"/>
    </row>
    <row r="9978" spans="11:11" ht="12" customHeight="1">
      <c r="K9978" s="15"/>
    </row>
    <row r="9979" spans="11:11" ht="12" customHeight="1">
      <c r="K9979" s="15"/>
    </row>
    <row r="9980" spans="11:11" ht="12" customHeight="1">
      <c r="K9980" s="15"/>
    </row>
    <row r="9981" spans="11:11" ht="12" customHeight="1">
      <c r="K9981" s="15"/>
    </row>
    <row r="9982" spans="11:11" ht="12" customHeight="1">
      <c r="K9982" s="15"/>
    </row>
    <row r="9983" spans="11:11" ht="12" customHeight="1">
      <c r="K9983" s="15"/>
    </row>
    <row r="9984" spans="11:11" ht="12" customHeight="1">
      <c r="K9984" s="15"/>
    </row>
    <row r="9985" spans="11:11" ht="12" customHeight="1">
      <c r="K9985" s="15"/>
    </row>
    <row r="9986" spans="11:11" ht="12" customHeight="1">
      <c r="K9986" s="15"/>
    </row>
    <row r="9987" spans="11:11" ht="12" customHeight="1">
      <c r="K9987" s="15"/>
    </row>
    <row r="9988" spans="11:11" ht="12" customHeight="1">
      <c r="K9988" s="15"/>
    </row>
    <row r="9989" spans="11:11" ht="12" customHeight="1">
      <c r="K9989" s="15"/>
    </row>
    <row r="9990" spans="11:11" ht="12" customHeight="1">
      <c r="K9990" s="15"/>
    </row>
    <row r="9991" spans="11:11" ht="12" customHeight="1">
      <c r="K9991" s="15"/>
    </row>
    <row r="9992" spans="11:11" ht="12" customHeight="1">
      <c r="K9992" s="15"/>
    </row>
    <row r="9993" spans="11:11" ht="12" customHeight="1">
      <c r="K9993" s="15"/>
    </row>
    <row r="9994" spans="11:11" ht="12" customHeight="1">
      <c r="K9994" s="15"/>
    </row>
    <row r="9995" spans="11:11" ht="12" customHeight="1">
      <c r="K9995" s="15"/>
    </row>
    <row r="9996" spans="11:11" ht="12" customHeight="1">
      <c r="K9996" s="15"/>
    </row>
    <row r="9997" spans="11:11" ht="12" customHeight="1">
      <c r="K9997" s="15"/>
    </row>
    <row r="9998" spans="11:11" ht="12" customHeight="1">
      <c r="K9998" s="15"/>
    </row>
    <row r="9999" spans="11:11" ht="12" customHeight="1">
      <c r="K9999" s="15"/>
    </row>
    <row r="10000" spans="11:11" ht="12" customHeight="1">
      <c r="K10000" s="15"/>
    </row>
    <row r="10001" spans="11:11" ht="12" customHeight="1">
      <c r="K10001" s="15"/>
    </row>
    <row r="10002" spans="11:11" ht="12" customHeight="1">
      <c r="K10002" s="15"/>
    </row>
    <row r="10003" spans="11:11" ht="12" customHeight="1">
      <c r="K10003" s="15"/>
    </row>
    <row r="10004" spans="11:11" ht="12" customHeight="1">
      <c r="K10004" s="15"/>
    </row>
    <row r="10005" spans="11:11" ht="12" customHeight="1">
      <c r="K10005" s="15"/>
    </row>
    <row r="10006" spans="11:11" ht="12" customHeight="1">
      <c r="K10006" s="15"/>
    </row>
    <row r="10007" spans="11:11" ht="12" customHeight="1">
      <c r="K10007" s="15"/>
    </row>
    <row r="10008" spans="11:11" ht="12" customHeight="1">
      <c r="K10008" s="15"/>
    </row>
    <row r="10009" spans="11:11" ht="12" customHeight="1">
      <c r="K10009" s="15"/>
    </row>
    <row r="10010" spans="11:11" ht="12" customHeight="1">
      <c r="K10010" s="15"/>
    </row>
    <row r="10011" spans="11:11" ht="12" customHeight="1">
      <c r="K10011" s="15"/>
    </row>
    <row r="10012" spans="11:11" ht="12" customHeight="1">
      <c r="K10012" s="15"/>
    </row>
    <row r="10013" spans="11:11" ht="12" customHeight="1">
      <c r="K10013" s="15"/>
    </row>
    <row r="10014" spans="11:11" ht="12" customHeight="1">
      <c r="K10014" s="15"/>
    </row>
    <row r="10015" spans="11:11" ht="12" customHeight="1">
      <c r="K10015" s="15"/>
    </row>
    <row r="10016" spans="11:11" ht="12" customHeight="1">
      <c r="K10016" s="15"/>
    </row>
    <row r="10017" spans="11:11" ht="12" customHeight="1">
      <c r="K10017" s="15"/>
    </row>
    <row r="10018" spans="11:11" ht="12" customHeight="1">
      <c r="K10018" s="15"/>
    </row>
    <row r="10019" spans="11:11" ht="12" customHeight="1">
      <c r="K10019" s="15"/>
    </row>
    <row r="10020" spans="11:11" ht="12" customHeight="1">
      <c r="K10020" s="15"/>
    </row>
    <row r="10021" spans="11:11" ht="12" customHeight="1">
      <c r="K10021" s="15"/>
    </row>
    <row r="10022" spans="11:11" ht="12" customHeight="1">
      <c r="K10022" s="15"/>
    </row>
    <row r="10023" spans="11:11" ht="12" customHeight="1">
      <c r="K10023" s="15"/>
    </row>
    <row r="10024" spans="11:11" ht="12" customHeight="1">
      <c r="K10024" s="15"/>
    </row>
    <row r="10025" spans="11:11" ht="12" customHeight="1">
      <c r="K10025" s="15"/>
    </row>
    <row r="10026" spans="11:11" ht="12" customHeight="1">
      <c r="K10026" s="15"/>
    </row>
    <row r="10027" spans="11:11" ht="12" customHeight="1">
      <c r="K10027" s="15"/>
    </row>
    <row r="10028" spans="11:11" ht="12" customHeight="1">
      <c r="K10028" s="15"/>
    </row>
    <row r="10029" spans="11:11" ht="12" customHeight="1">
      <c r="K10029" s="15"/>
    </row>
    <row r="10030" spans="11:11" ht="12" customHeight="1">
      <c r="K10030" s="15"/>
    </row>
    <row r="10031" spans="11:11" ht="12" customHeight="1">
      <c r="K10031" s="15"/>
    </row>
    <row r="10032" spans="11:11" ht="12" customHeight="1">
      <c r="K10032" s="15"/>
    </row>
    <row r="10033" spans="11:11" ht="12" customHeight="1">
      <c r="K10033" s="15"/>
    </row>
    <row r="10034" spans="11:11" ht="12" customHeight="1">
      <c r="K10034" s="15"/>
    </row>
    <row r="10035" spans="11:11" ht="12" customHeight="1">
      <c r="K10035" s="15"/>
    </row>
    <row r="10036" spans="11:11" ht="12" customHeight="1">
      <c r="K10036" s="15"/>
    </row>
    <row r="10037" spans="11:11" ht="12" customHeight="1">
      <c r="K10037" s="15"/>
    </row>
    <row r="10038" spans="11:11" ht="12" customHeight="1">
      <c r="K10038" s="15"/>
    </row>
    <row r="10039" spans="11:11" ht="12" customHeight="1">
      <c r="K10039" s="15"/>
    </row>
    <row r="10040" spans="11:11" ht="12" customHeight="1">
      <c r="K10040" s="15"/>
    </row>
    <row r="10041" spans="11:11" ht="12" customHeight="1">
      <c r="K10041" s="15"/>
    </row>
    <row r="10042" spans="11:11" ht="12" customHeight="1">
      <c r="K10042" s="15"/>
    </row>
    <row r="10043" spans="11:11" ht="12" customHeight="1">
      <c r="K10043" s="15"/>
    </row>
    <row r="10044" spans="11:11" ht="12" customHeight="1">
      <c r="K10044" s="15"/>
    </row>
    <row r="10045" spans="11:11" ht="12" customHeight="1">
      <c r="K10045" s="15"/>
    </row>
    <row r="10046" spans="11:11" ht="12" customHeight="1">
      <c r="K10046" s="15"/>
    </row>
    <row r="10047" spans="11:11" ht="12" customHeight="1">
      <c r="K10047" s="15"/>
    </row>
    <row r="10048" spans="11:11" ht="12" customHeight="1">
      <c r="K10048" s="15"/>
    </row>
    <row r="10049" spans="11:11" ht="12" customHeight="1">
      <c r="K10049" s="15"/>
    </row>
    <row r="10050" spans="11:11" ht="12" customHeight="1">
      <c r="K10050" s="15"/>
    </row>
    <row r="10051" spans="11:11" ht="12" customHeight="1">
      <c r="K10051" s="15"/>
    </row>
    <row r="10052" spans="11:11" ht="12" customHeight="1">
      <c r="K10052" s="15"/>
    </row>
    <row r="10053" spans="11:11" ht="12" customHeight="1">
      <c r="K10053" s="15"/>
    </row>
    <row r="10054" spans="11:11" ht="12" customHeight="1">
      <c r="K10054" s="15"/>
    </row>
    <row r="10055" spans="11:11" ht="12" customHeight="1">
      <c r="K10055" s="15"/>
    </row>
    <row r="10056" spans="11:11" ht="12" customHeight="1">
      <c r="K10056" s="15"/>
    </row>
    <row r="10057" spans="11:11" ht="12" customHeight="1">
      <c r="K10057" s="15"/>
    </row>
    <row r="10058" spans="11:11" ht="12" customHeight="1">
      <c r="K10058" s="15"/>
    </row>
    <row r="10059" spans="11:11" ht="12" customHeight="1">
      <c r="K10059" s="15"/>
    </row>
    <row r="10060" spans="11:11" ht="12" customHeight="1">
      <c r="K10060" s="15"/>
    </row>
    <row r="10061" spans="11:11" ht="12" customHeight="1">
      <c r="K10061" s="15"/>
    </row>
    <row r="10062" spans="11:11" ht="12" customHeight="1">
      <c r="K10062" s="15"/>
    </row>
    <row r="10063" spans="11:11" ht="12" customHeight="1">
      <c r="K10063" s="15"/>
    </row>
    <row r="10064" spans="11:11" ht="12" customHeight="1">
      <c r="K10064" s="15"/>
    </row>
    <row r="10065" spans="11:11" ht="12" customHeight="1">
      <c r="K10065" s="15"/>
    </row>
    <row r="10066" spans="11:11" ht="12" customHeight="1">
      <c r="K10066" s="15"/>
    </row>
    <row r="10067" spans="11:11" ht="12" customHeight="1">
      <c r="K10067" s="15"/>
    </row>
    <row r="10068" spans="11:11" ht="12" customHeight="1">
      <c r="K10068" s="15"/>
    </row>
    <row r="10069" spans="11:11" ht="12" customHeight="1">
      <c r="K10069" s="15"/>
    </row>
    <row r="10070" spans="11:11" ht="12" customHeight="1">
      <c r="K10070" s="15"/>
    </row>
    <row r="10071" spans="11:11" ht="12" customHeight="1">
      <c r="K10071" s="15"/>
    </row>
    <row r="10072" spans="11:11" ht="12" customHeight="1">
      <c r="K10072" s="15"/>
    </row>
    <row r="10073" spans="11:11" ht="12" customHeight="1">
      <c r="K10073" s="15"/>
    </row>
    <row r="10074" spans="11:11" ht="12" customHeight="1">
      <c r="K10074" s="15"/>
    </row>
    <row r="10075" spans="11:11" ht="12" customHeight="1">
      <c r="K10075" s="15"/>
    </row>
    <row r="10076" spans="11:11" ht="12" customHeight="1">
      <c r="K10076" s="15"/>
    </row>
    <row r="10077" spans="11:11" ht="12" customHeight="1">
      <c r="K10077" s="15"/>
    </row>
    <row r="10078" spans="11:11" ht="12" customHeight="1">
      <c r="K10078" s="15"/>
    </row>
    <row r="10079" spans="11:11" ht="12" customHeight="1">
      <c r="K10079" s="15"/>
    </row>
    <row r="10080" spans="11:11" ht="12" customHeight="1">
      <c r="K10080" s="15"/>
    </row>
    <row r="10081" spans="11:11" ht="12" customHeight="1">
      <c r="K10081" s="15"/>
    </row>
    <row r="10082" spans="11:11" ht="12" customHeight="1">
      <c r="K10082" s="15"/>
    </row>
    <row r="10083" spans="11:11" ht="12" customHeight="1">
      <c r="K10083" s="15"/>
    </row>
    <row r="10084" spans="11:11" ht="12" customHeight="1">
      <c r="K10084" s="15"/>
    </row>
    <row r="10085" spans="11:11" ht="12" customHeight="1">
      <c r="K10085" s="15"/>
    </row>
    <row r="10086" spans="11:11" ht="12" customHeight="1">
      <c r="K10086" s="15"/>
    </row>
    <row r="10087" spans="11:11" ht="12" customHeight="1">
      <c r="K10087" s="15"/>
    </row>
    <row r="10088" spans="11:11" ht="12" customHeight="1">
      <c r="K10088" s="15"/>
    </row>
    <row r="10089" spans="11:11" ht="12" customHeight="1">
      <c r="K10089" s="15"/>
    </row>
    <row r="10090" spans="11:11" ht="12" customHeight="1">
      <c r="K10090" s="15"/>
    </row>
    <row r="10091" spans="11:11" ht="12" customHeight="1">
      <c r="K10091" s="15"/>
    </row>
    <row r="10092" spans="11:11" ht="12" customHeight="1">
      <c r="K10092" s="15"/>
    </row>
    <row r="10093" spans="11:11" ht="12" customHeight="1">
      <c r="K10093" s="15"/>
    </row>
    <row r="10094" spans="11:11" ht="12" customHeight="1">
      <c r="K10094" s="15"/>
    </row>
    <row r="10095" spans="11:11" ht="12" customHeight="1">
      <c r="K10095" s="15"/>
    </row>
    <row r="10096" spans="11:11" ht="12" customHeight="1">
      <c r="K10096" s="15"/>
    </row>
    <row r="10097" spans="11:11" ht="12" customHeight="1">
      <c r="K10097" s="15"/>
    </row>
    <row r="10098" spans="11:11" ht="12" customHeight="1">
      <c r="K10098" s="15"/>
    </row>
    <row r="10099" spans="11:11" ht="12" customHeight="1">
      <c r="K10099" s="15"/>
    </row>
    <row r="10100" spans="11:11" ht="12" customHeight="1">
      <c r="K10100" s="15"/>
    </row>
    <row r="10101" spans="11:11" ht="12" customHeight="1">
      <c r="K10101" s="15"/>
    </row>
    <row r="10102" spans="11:11" ht="12" customHeight="1">
      <c r="K10102" s="15"/>
    </row>
    <row r="10103" spans="11:11" ht="12" customHeight="1">
      <c r="K10103" s="15"/>
    </row>
    <row r="10104" spans="11:11" ht="12" customHeight="1">
      <c r="K10104" s="15"/>
    </row>
    <row r="10105" spans="11:11" ht="12" customHeight="1">
      <c r="K10105" s="15"/>
    </row>
    <row r="10106" spans="11:11" ht="12" customHeight="1">
      <c r="K10106" s="15"/>
    </row>
    <row r="10107" spans="11:11" ht="12" customHeight="1">
      <c r="K10107" s="15"/>
    </row>
    <row r="10108" spans="11:11" ht="12" customHeight="1">
      <c r="K10108" s="15"/>
    </row>
    <row r="10109" spans="11:11" ht="12" customHeight="1">
      <c r="K10109" s="15"/>
    </row>
    <row r="10110" spans="11:11" ht="12" customHeight="1">
      <c r="K10110" s="15"/>
    </row>
    <row r="10111" spans="11:11" ht="12" customHeight="1">
      <c r="K10111" s="15"/>
    </row>
    <row r="10112" spans="11:11" ht="12" customHeight="1">
      <c r="K10112" s="15"/>
    </row>
    <row r="10113" spans="11:11" ht="12" customHeight="1">
      <c r="K10113" s="15"/>
    </row>
    <row r="10114" spans="11:11" ht="12" customHeight="1">
      <c r="K10114" s="15"/>
    </row>
    <row r="10115" spans="11:11" ht="12" customHeight="1">
      <c r="K10115" s="15"/>
    </row>
    <row r="10116" spans="11:11" ht="12" customHeight="1">
      <c r="K10116" s="15"/>
    </row>
    <row r="10117" spans="11:11" ht="12" customHeight="1">
      <c r="K10117" s="15"/>
    </row>
    <row r="10118" spans="11:11" ht="12" customHeight="1">
      <c r="K10118" s="15"/>
    </row>
    <row r="10119" spans="11:11" ht="12" customHeight="1">
      <c r="K10119" s="15"/>
    </row>
    <row r="10120" spans="11:11" ht="12" customHeight="1">
      <c r="K10120" s="15"/>
    </row>
    <row r="10121" spans="11:11" ht="12" customHeight="1">
      <c r="K10121" s="15"/>
    </row>
    <row r="10122" spans="11:11" ht="12" customHeight="1">
      <c r="K10122" s="15"/>
    </row>
    <row r="10123" spans="11:11" ht="12" customHeight="1">
      <c r="K10123" s="15"/>
    </row>
    <row r="10124" spans="11:11" ht="12" customHeight="1">
      <c r="K10124" s="15"/>
    </row>
    <row r="10125" spans="11:11" ht="12" customHeight="1">
      <c r="K10125" s="15"/>
    </row>
    <row r="10126" spans="11:11" ht="12" customHeight="1">
      <c r="K10126" s="15"/>
    </row>
    <row r="10127" spans="11:11" ht="12" customHeight="1">
      <c r="K10127" s="15"/>
    </row>
    <row r="10128" spans="11:11" ht="12" customHeight="1">
      <c r="K10128" s="15"/>
    </row>
    <row r="10129" spans="11:11" ht="12" customHeight="1">
      <c r="K10129" s="15"/>
    </row>
    <row r="10130" spans="11:11" ht="12" customHeight="1">
      <c r="K10130" s="15"/>
    </row>
    <row r="10131" spans="11:11" ht="12" customHeight="1">
      <c r="K10131" s="15"/>
    </row>
    <row r="10132" spans="11:11" ht="12" customHeight="1">
      <c r="K10132" s="15"/>
    </row>
    <row r="10133" spans="11:11" ht="12" customHeight="1">
      <c r="K10133" s="15"/>
    </row>
    <row r="10134" spans="11:11" ht="12" customHeight="1">
      <c r="K10134" s="15"/>
    </row>
    <row r="10135" spans="11:11" ht="12" customHeight="1">
      <c r="K10135" s="15"/>
    </row>
    <row r="10136" spans="11:11" ht="12" customHeight="1">
      <c r="K10136" s="15"/>
    </row>
    <row r="10137" spans="11:11" ht="12" customHeight="1">
      <c r="K10137" s="15"/>
    </row>
    <row r="10138" spans="11:11" ht="12" customHeight="1">
      <c r="K10138" s="15"/>
    </row>
    <row r="10139" spans="11:11" ht="12" customHeight="1">
      <c r="K10139" s="15"/>
    </row>
    <row r="10140" spans="11:11" ht="12" customHeight="1">
      <c r="K10140" s="15"/>
    </row>
    <row r="10141" spans="11:11" ht="12" customHeight="1">
      <c r="K10141" s="15"/>
    </row>
    <row r="10142" spans="11:11" ht="12" customHeight="1">
      <c r="K10142" s="15"/>
    </row>
    <row r="10143" spans="11:11" ht="12" customHeight="1">
      <c r="K10143" s="15"/>
    </row>
    <row r="10144" spans="11:11" ht="12" customHeight="1">
      <c r="K10144" s="15"/>
    </row>
    <row r="10145" spans="11:11" ht="12" customHeight="1">
      <c r="K10145" s="15"/>
    </row>
    <row r="10146" spans="11:11" ht="12" customHeight="1">
      <c r="K10146" s="15"/>
    </row>
    <row r="10147" spans="11:11" ht="12" customHeight="1">
      <c r="K10147" s="15"/>
    </row>
    <row r="10148" spans="11:11" ht="12" customHeight="1">
      <c r="K10148" s="15"/>
    </row>
    <row r="10149" spans="11:11" ht="12" customHeight="1">
      <c r="K10149" s="15"/>
    </row>
    <row r="10150" spans="11:11" ht="12" customHeight="1">
      <c r="K10150" s="15"/>
    </row>
    <row r="10151" spans="11:11" ht="12" customHeight="1">
      <c r="K10151" s="15"/>
    </row>
    <row r="10152" spans="11:11" ht="12" customHeight="1">
      <c r="K10152" s="15"/>
    </row>
    <row r="10153" spans="11:11" ht="12" customHeight="1">
      <c r="K10153" s="15"/>
    </row>
    <row r="10154" spans="11:11" ht="12" customHeight="1">
      <c r="K10154" s="15"/>
    </row>
    <row r="10155" spans="11:11" ht="12" customHeight="1">
      <c r="K10155" s="15"/>
    </row>
    <row r="10156" spans="11:11" ht="12" customHeight="1">
      <c r="K10156" s="15"/>
    </row>
    <row r="10157" spans="11:11" ht="12" customHeight="1">
      <c r="K10157" s="15"/>
    </row>
    <row r="10158" spans="11:11" ht="12" customHeight="1">
      <c r="K10158" s="15"/>
    </row>
    <row r="10159" spans="11:11" ht="12" customHeight="1">
      <c r="K10159" s="15"/>
    </row>
    <row r="10160" spans="11:11" ht="12" customHeight="1">
      <c r="K10160" s="15"/>
    </row>
    <row r="10161" spans="11:11" ht="12" customHeight="1">
      <c r="K10161" s="15"/>
    </row>
    <row r="10162" spans="11:11" ht="12" customHeight="1">
      <c r="K10162" s="15"/>
    </row>
    <row r="10163" spans="11:11" ht="12" customHeight="1">
      <c r="K10163" s="15"/>
    </row>
    <row r="10164" spans="11:11" ht="12" customHeight="1">
      <c r="K10164" s="15"/>
    </row>
    <row r="10165" spans="11:11" ht="12" customHeight="1">
      <c r="K10165" s="15"/>
    </row>
    <row r="10166" spans="11:11" ht="12" customHeight="1">
      <c r="K10166" s="15"/>
    </row>
    <row r="10167" spans="11:11" ht="12" customHeight="1">
      <c r="K10167" s="15"/>
    </row>
    <row r="10168" spans="11:11" ht="12" customHeight="1">
      <c r="K10168" s="15"/>
    </row>
    <row r="10169" spans="11:11" ht="12" customHeight="1">
      <c r="K10169" s="15"/>
    </row>
    <row r="10170" spans="11:11" ht="12" customHeight="1">
      <c r="K10170" s="15"/>
    </row>
    <row r="10171" spans="11:11" ht="12" customHeight="1">
      <c r="K10171" s="15"/>
    </row>
    <row r="10172" spans="11:11" ht="12" customHeight="1">
      <c r="K10172" s="15"/>
    </row>
    <row r="10173" spans="11:11" ht="12" customHeight="1">
      <c r="K10173" s="15"/>
    </row>
    <row r="10174" spans="11:11" ht="12" customHeight="1">
      <c r="K10174" s="15"/>
    </row>
    <row r="10175" spans="11:11" ht="12" customHeight="1">
      <c r="K10175" s="15"/>
    </row>
    <row r="10176" spans="11:11" ht="12" customHeight="1">
      <c r="K10176" s="15"/>
    </row>
    <row r="10177" spans="11:11" ht="12" customHeight="1">
      <c r="K10177" s="15"/>
    </row>
    <row r="10178" spans="11:11" ht="12" customHeight="1">
      <c r="K10178" s="15"/>
    </row>
    <row r="10179" spans="11:11" ht="12" customHeight="1">
      <c r="K10179" s="15"/>
    </row>
    <row r="10180" spans="11:11" ht="12" customHeight="1">
      <c r="K10180" s="15"/>
    </row>
    <row r="10181" spans="11:11" ht="12" customHeight="1">
      <c r="K10181" s="15"/>
    </row>
    <row r="10182" spans="11:11" ht="12" customHeight="1">
      <c r="K10182" s="15"/>
    </row>
    <row r="10183" spans="11:11" ht="12" customHeight="1">
      <c r="K10183" s="15"/>
    </row>
    <row r="10184" spans="11:11" ht="12" customHeight="1">
      <c r="K10184" s="15"/>
    </row>
    <row r="10185" spans="11:11" ht="12" customHeight="1">
      <c r="K10185" s="15"/>
    </row>
    <row r="10186" spans="11:11" ht="12" customHeight="1">
      <c r="K10186" s="15"/>
    </row>
    <row r="10187" spans="11:11" ht="12" customHeight="1">
      <c r="K10187" s="15"/>
    </row>
    <row r="10188" spans="11:11" ht="12" customHeight="1">
      <c r="K10188" s="15"/>
    </row>
    <row r="10189" spans="11:11" ht="12" customHeight="1">
      <c r="K10189" s="15"/>
    </row>
    <row r="10190" spans="11:11" ht="12" customHeight="1">
      <c r="K10190" s="15"/>
    </row>
    <row r="10191" spans="11:11" ht="12" customHeight="1">
      <c r="K10191" s="15"/>
    </row>
    <row r="10192" spans="11:11" ht="12" customHeight="1">
      <c r="K10192" s="15"/>
    </row>
    <row r="10193" spans="11:11" ht="12" customHeight="1">
      <c r="K10193" s="15"/>
    </row>
    <row r="10194" spans="11:11" ht="12" customHeight="1">
      <c r="K10194" s="15"/>
    </row>
    <row r="10195" spans="11:11" ht="12" customHeight="1">
      <c r="K10195" s="15"/>
    </row>
    <row r="10196" spans="11:11" ht="12" customHeight="1">
      <c r="K10196" s="15"/>
    </row>
    <row r="10197" spans="11:11" ht="12" customHeight="1">
      <c r="K10197" s="15"/>
    </row>
    <row r="10198" spans="11:11" ht="12" customHeight="1">
      <c r="K10198" s="15"/>
    </row>
    <row r="10199" spans="11:11" ht="12" customHeight="1">
      <c r="K10199" s="15"/>
    </row>
    <row r="10200" spans="11:11" ht="12" customHeight="1">
      <c r="K10200" s="15"/>
    </row>
    <row r="10201" spans="11:11" ht="12" customHeight="1">
      <c r="K10201" s="15"/>
    </row>
    <row r="10202" spans="11:11" ht="12" customHeight="1">
      <c r="K10202" s="15"/>
    </row>
    <row r="10203" spans="11:11" ht="12" customHeight="1">
      <c r="K10203" s="15"/>
    </row>
    <row r="10204" spans="11:11" ht="12" customHeight="1">
      <c r="K10204" s="15"/>
    </row>
    <row r="10205" spans="11:11" ht="12" customHeight="1">
      <c r="K10205" s="15"/>
    </row>
    <row r="10206" spans="11:11" ht="12" customHeight="1">
      <c r="K10206" s="15"/>
    </row>
    <row r="10207" spans="11:11" ht="12" customHeight="1">
      <c r="K10207" s="15"/>
    </row>
    <row r="10208" spans="11:11" ht="12" customHeight="1">
      <c r="K10208" s="15"/>
    </row>
    <row r="10209" spans="11:11" ht="12" customHeight="1">
      <c r="K10209" s="15"/>
    </row>
    <row r="10210" spans="11:11" ht="12" customHeight="1">
      <c r="K10210" s="15"/>
    </row>
    <row r="10211" spans="11:11" ht="12" customHeight="1">
      <c r="K10211" s="15"/>
    </row>
    <row r="10212" spans="11:11" ht="12" customHeight="1">
      <c r="K10212" s="15"/>
    </row>
    <row r="10213" spans="11:11" ht="12" customHeight="1">
      <c r="K10213" s="15"/>
    </row>
    <row r="10214" spans="11:11" ht="12" customHeight="1">
      <c r="K10214" s="15"/>
    </row>
    <row r="10215" spans="11:11" ht="12" customHeight="1">
      <c r="K10215" s="15"/>
    </row>
    <row r="10216" spans="11:11" ht="12" customHeight="1">
      <c r="K10216" s="15"/>
    </row>
    <row r="10217" spans="11:11" ht="12" customHeight="1">
      <c r="K10217" s="15"/>
    </row>
    <row r="10218" spans="11:11" ht="12" customHeight="1">
      <c r="K10218" s="15"/>
    </row>
    <row r="10219" spans="11:11" ht="12" customHeight="1">
      <c r="K10219" s="15"/>
    </row>
    <row r="10220" spans="11:11" ht="12" customHeight="1">
      <c r="K10220" s="15"/>
    </row>
    <row r="10221" spans="11:11" ht="12" customHeight="1">
      <c r="K10221" s="15"/>
    </row>
    <row r="10222" spans="11:11" ht="12" customHeight="1">
      <c r="K10222" s="15"/>
    </row>
    <row r="10223" spans="11:11" ht="12" customHeight="1">
      <c r="K10223" s="15"/>
    </row>
    <row r="10224" spans="11:11" ht="12" customHeight="1">
      <c r="K10224" s="15"/>
    </row>
    <row r="10225" spans="11:11" ht="12" customHeight="1">
      <c r="K10225" s="15"/>
    </row>
    <row r="10226" spans="11:11" ht="12" customHeight="1">
      <c r="K10226" s="15"/>
    </row>
    <row r="10227" spans="11:11" ht="12" customHeight="1">
      <c r="K10227" s="15"/>
    </row>
    <row r="10228" spans="11:11" ht="12" customHeight="1">
      <c r="K10228" s="15"/>
    </row>
    <row r="10229" spans="11:11" ht="12" customHeight="1">
      <c r="K10229" s="15"/>
    </row>
    <row r="10230" spans="11:11" ht="12" customHeight="1">
      <c r="K10230" s="15"/>
    </row>
    <row r="10231" spans="11:11" ht="12" customHeight="1">
      <c r="K10231" s="15"/>
    </row>
    <row r="10232" spans="11:11" ht="12" customHeight="1">
      <c r="K10232" s="15"/>
    </row>
    <row r="10233" spans="11:11" ht="12" customHeight="1">
      <c r="K10233" s="15"/>
    </row>
    <row r="10234" spans="11:11" ht="12" customHeight="1">
      <c r="K10234" s="15"/>
    </row>
    <row r="10235" spans="11:11" ht="12" customHeight="1">
      <c r="K10235" s="15"/>
    </row>
    <row r="10236" spans="11:11" ht="12" customHeight="1">
      <c r="K10236" s="15"/>
    </row>
    <row r="10237" spans="11:11" ht="12" customHeight="1">
      <c r="K10237" s="15"/>
    </row>
    <row r="10238" spans="11:11" ht="12" customHeight="1">
      <c r="K10238" s="15"/>
    </row>
    <row r="10239" spans="11:11" ht="12" customHeight="1">
      <c r="K10239" s="15"/>
    </row>
    <row r="10240" spans="11:11" ht="12" customHeight="1">
      <c r="K10240" s="15"/>
    </row>
    <row r="10241" spans="11:11" ht="12" customHeight="1">
      <c r="K10241" s="15"/>
    </row>
    <row r="10242" spans="11:11" ht="12" customHeight="1">
      <c r="K10242" s="15"/>
    </row>
    <row r="10243" spans="11:11" ht="12" customHeight="1">
      <c r="K10243" s="15"/>
    </row>
    <row r="10244" spans="11:11" ht="12" customHeight="1">
      <c r="K10244" s="15"/>
    </row>
    <row r="10245" spans="11:11" ht="12" customHeight="1">
      <c r="K10245" s="15"/>
    </row>
    <row r="10246" spans="11:11" ht="12" customHeight="1">
      <c r="K10246" s="15"/>
    </row>
    <row r="10247" spans="11:11" ht="12" customHeight="1">
      <c r="K10247" s="15"/>
    </row>
    <row r="10248" spans="11:11" ht="12" customHeight="1">
      <c r="K10248" s="15"/>
    </row>
    <row r="10249" spans="11:11" ht="12" customHeight="1">
      <c r="K10249" s="15"/>
    </row>
    <row r="10250" spans="11:11" ht="12" customHeight="1">
      <c r="K10250" s="15"/>
    </row>
    <row r="10251" spans="11:11" ht="12" customHeight="1">
      <c r="K10251" s="15"/>
    </row>
    <row r="10252" spans="11:11" ht="12" customHeight="1">
      <c r="K10252" s="15"/>
    </row>
    <row r="10253" spans="11:11" ht="12" customHeight="1">
      <c r="K10253" s="15"/>
    </row>
    <row r="10254" spans="11:11" ht="12" customHeight="1">
      <c r="K10254" s="15"/>
    </row>
    <row r="10255" spans="11:11" ht="12" customHeight="1">
      <c r="K10255" s="15"/>
    </row>
    <row r="10256" spans="11:11" ht="12" customHeight="1">
      <c r="K10256" s="15"/>
    </row>
    <row r="10257" spans="11:11" ht="12" customHeight="1">
      <c r="K10257" s="15"/>
    </row>
    <row r="10258" spans="11:11" ht="12" customHeight="1">
      <c r="K10258" s="15"/>
    </row>
    <row r="10259" spans="11:11" ht="12" customHeight="1">
      <c r="K10259" s="15"/>
    </row>
    <row r="10260" spans="11:11" ht="12" customHeight="1">
      <c r="K10260" s="15"/>
    </row>
    <row r="10261" spans="11:11" ht="12" customHeight="1">
      <c r="K10261" s="15"/>
    </row>
    <row r="10262" spans="11:11" ht="12" customHeight="1">
      <c r="K10262" s="15"/>
    </row>
    <row r="10263" spans="11:11" ht="12" customHeight="1">
      <c r="K10263" s="15"/>
    </row>
    <row r="10264" spans="11:11" ht="12" customHeight="1">
      <c r="K10264" s="15"/>
    </row>
    <row r="10265" spans="11:11" ht="12" customHeight="1">
      <c r="K10265" s="15"/>
    </row>
    <row r="10266" spans="11:11" ht="12" customHeight="1">
      <c r="K10266" s="15"/>
    </row>
    <row r="10267" spans="11:11" ht="12" customHeight="1">
      <c r="K10267" s="15"/>
    </row>
    <row r="10268" spans="11:11" ht="12" customHeight="1">
      <c r="K10268" s="15"/>
    </row>
    <row r="10269" spans="11:11" ht="12" customHeight="1">
      <c r="K10269" s="15"/>
    </row>
    <row r="10270" spans="11:11" ht="12" customHeight="1">
      <c r="K10270" s="15"/>
    </row>
    <row r="10271" spans="11:11" ht="12" customHeight="1">
      <c r="K10271" s="15"/>
    </row>
    <row r="10272" spans="11:11" ht="12" customHeight="1">
      <c r="K10272" s="15"/>
    </row>
    <row r="10273" spans="11:11" ht="12" customHeight="1">
      <c r="K10273" s="15"/>
    </row>
    <row r="10274" spans="11:11" ht="12" customHeight="1">
      <c r="K10274" s="15"/>
    </row>
    <row r="10275" spans="11:11" ht="12" customHeight="1">
      <c r="K10275" s="15"/>
    </row>
    <row r="10276" spans="11:11" ht="12" customHeight="1">
      <c r="K10276" s="15"/>
    </row>
    <row r="10277" spans="11:11" ht="12" customHeight="1">
      <c r="K10277" s="15"/>
    </row>
    <row r="10278" spans="11:11" ht="12" customHeight="1">
      <c r="K10278" s="15"/>
    </row>
    <row r="10279" spans="11:11" ht="12" customHeight="1">
      <c r="K10279" s="15"/>
    </row>
    <row r="10280" spans="11:11" ht="12" customHeight="1">
      <c r="K10280" s="15"/>
    </row>
    <row r="10281" spans="11:11" ht="12" customHeight="1">
      <c r="K10281" s="15"/>
    </row>
    <row r="10282" spans="11:11" ht="12" customHeight="1">
      <c r="K10282" s="15"/>
    </row>
    <row r="10283" spans="11:11" ht="12" customHeight="1">
      <c r="K10283" s="15"/>
    </row>
    <row r="10284" spans="11:11" ht="12" customHeight="1">
      <c r="K10284" s="15"/>
    </row>
    <row r="10285" spans="11:11" ht="12" customHeight="1">
      <c r="K10285" s="15"/>
    </row>
    <row r="10286" spans="11:11" ht="12" customHeight="1">
      <c r="K10286" s="15"/>
    </row>
    <row r="10287" spans="11:11" ht="12" customHeight="1">
      <c r="K10287" s="15"/>
    </row>
    <row r="10288" spans="11:11" ht="12" customHeight="1">
      <c r="K10288" s="15"/>
    </row>
    <row r="10289" spans="11:11" ht="12" customHeight="1">
      <c r="K10289" s="15"/>
    </row>
    <row r="10290" spans="11:11" ht="12" customHeight="1">
      <c r="K10290" s="15"/>
    </row>
    <row r="10291" spans="11:11" ht="12" customHeight="1">
      <c r="K10291" s="15"/>
    </row>
    <row r="10292" spans="11:11" ht="12" customHeight="1">
      <c r="K10292" s="15"/>
    </row>
    <row r="10293" spans="11:11" ht="12" customHeight="1">
      <c r="K10293" s="15"/>
    </row>
    <row r="10294" spans="11:11" ht="12" customHeight="1">
      <c r="K10294" s="15"/>
    </row>
    <row r="10295" spans="11:11" ht="12" customHeight="1">
      <c r="K10295" s="15"/>
    </row>
    <row r="10296" spans="11:11" ht="12" customHeight="1">
      <c r="K10296" s="15"/>
    </row>
    <row r="10297" spans="11:11" ht="12" customHeight="1">
      <c r="K10297" s="15"/>
    </row>
    <row r="10298" spans="11:11" ht="12" customHeight="1">
      <c r="K10298" s="15"/>
    </row>
    <row r="10299" spans="11:11" ht="12" customHeight="1">
      <c r="K10299" s="15"/>
    </row>
    <row r="10300" spans="11:11" ht="12" customHeight="1">
      <c r="K10300" s="15"/>
    </row>
    <row r="10301" spans="11:11" ht="12" customHeight="1">
      <c r="K10301" s="15"/>
    </row>
    <row r="10302" spans="11:11" ht="12" customHeight="1">
      <c r="K10302" s="15"/>
    </row>
    <row r="10303" spans="11:11" ht="12" customHeight="1">
      <c r="K10303" s="15"/>
    </row>
    <row r="10304" spans="11:11" ht="12" customHeight="1">
      <c r="K10304" s="15"/>
    </row>
    <row r="10305" spans="11:11" ht="12" customHeight="1">
      <c r="K10305" s="15"/>
    </row>
    <row r="10306" spans="11:11" ht="12" customHeight="1">
      <c r="K10306" s="15"/>
    </row>
    <row r="10307" spans="11:11" ht="12" customHeight="1">
      <c r="K10307" s="15"/>
    </row>
    <row r="10308" spans="11:11" ht="12" customHeight="1">
      <c r="K10308" s="15"/>
    </row>
    <row r="10309" spans="11:11" ht="12" customHeight="1">
      <c r="K10309" s="15"/>
    </row>
    <row r="10310" spans="11:11" ht="12" customHeight="1">
      <c r="K10310" s="15"/>
    </row>
    <row r="10311" spans="11:11" ht="12" customHeight="1">
      <c r="K10311" s="15"/>
    </row>
    <row r="10312" spans="11:11" ht="12" customHeight="1">
      <c r="K10312" s="15"/>
    </row>
    <row r="10313" spans="11:11" ht="12" customHeight="1">
      <c r="K10313" s="15"/>
    </row>
    <row r="10314" spans="11:11" ht="12" customHeight="1">
      <c r="K10314" s="15"/>
    </row>
    <row r="10315" spans="11:11" ht="12" customHeight="1">
      <c r="K10315" s="15"/>
    </row>
    <row r="10316" spans="11:11" ht="12" customHeight="1">
      <c r="K10316" s="15"/>
    </row>
    <row r="10317" spans="11:11" ht="12" customHeight="1">
      <c r="K10317" s="15"/>
    </row>
    <row r="10318" spans="11:11" ht="12" customHeight="1">
      <c r="K10318" s="15"/>
    </row>
    <row r="10319" spans="11:11" ht="12" customHeight="1">
      <c r="K10319" s="15"/>
    </row>
    <row r="10320" spans="11:11" ht="12" customHeight="1">
      <c r="K10320" s="15"/>
    </row>
    <row r="10321" spans="11:11" ht="12" customHeight="1">
      <c r="K10321" s="15"/>
    </row>
    <row r="10322" spans="11:11" ht="12" customHeight="1">
      <c r="K10322" s="15"/>
    </row>
    <row r="10323" spans="11:11" ht="12" customHeight="1">
      <c r="K10323" s="15"/>
    </row>
    <row r="10324" spans="11:11" ht="12" customHeight="1">
      <c r="K10324" s="15"/>
    </row>
    <row r="10325" spans="11:11" ht="12" customHeight="1">
      <c r="K10325" s="15"/>
    </row>
    <row r="10326" spans="11:11" ht="12" customHeight="1">
      <c r="K10326" s="15"/>
    </row>
    <row r="10327" spans="11:11" ht="12" customHeight="1">
      <c r="K10327" s="15"/>
    </row>
    <row r="10328" spans="11:11" ht="12" customHeight="1">
      <c r="K10328" s="15"/>
    </row>
    <row r="10329" spans="11:11" ht="12" customHeight="1">
      <c r="K10329" s="15"/>
    </row>
    <row r="10330" spans="11:11" ht="12" customHeight="1">
      <c r="K10330" s="15"/>
    </row>
    <row r="10331" spans="11:11" ht="12" customHeight="1">
      <c r="K10331" s="15"/>
    </row>
    <row r="10332" spans="11:11" ht="12" customHeight="1">
      <c r="K10332" s="15"/>
    </row>
    <row r="10333" spans="11:11" ht="12" customHeight="1">
      <c r="K10333" s="15"/>
    </row>
    <row r="10334" spans="11:11" ht="12" customHeight="1">
      <c r="K10334" s="15"/>
    </row>
    <row r="10335" spans="11:11" ht="12" customHeight="1">
      <c r="K10335" s="15"/>
    </row>
    <row r="10336" spans="11:11" ht="12" customHeight="1">
      <c r="K10336" s="15"/>
    </row>
    <row r="10337" spans="11:11" ht="12" customHeight="1">
      <c r="K10337" s="15"/>
    </row>
    <row r="10338" spans="11:11" ht="12" customHeight="1">
      <c r="K10338" s="15"/>
    </row>
    <row r="10339" spans="11:11" ht="12" customHeight="1">
      <c r="K10339" s="15"/>
    </row>
    <row r="10340" spans="11:11" ht="12" customHeight="1">
      <c r="K10340" s="15"/>
    </row>
    <row r="10341" spans="11:11" ht="12" customHeight="1">
      <c r="K10341" s="15"/>
    </row>
    <row r="10342" spans="11:11" ht="12" customHeight="1">
      <c r="K10342" s="15"/>
    </row>
    <row r="10343" spans="11:11" ht="12" customHeight="1">
      <c r="K10343" s="15"/>
    </row>
    <row r="10344" spans="11:11" ht="12" customHeight="1">
      <c r="K10344" s="15"/>
    </row>
    <row r="10345" spans="11:11" ht="12" customHeight="1">
      <c r="K10345" s="15"/>
    </row>
    <row r="10346" spans="11:11" ht="12" customHeight="1">
      <c r="K10346" s="15"/>
    </row>
    <row r="10347" spans="11:11" ht="12" customHeight="1">
      <c r="K10347" s="15"/>
    </row>
    <row r="10348" spans="11:11" ht="12" customHeight="1">
      <c r="K10348" s="15"/>
    </row>
    <row r="10349" spans="11:11" ht="12" customHeight="1">
      <c r="K10349" s="15"/>
    </row>
    <row r="10350" spans="11:11" ht="12" customHeight="1">
      <c r="K10350" s="15"/>
    </row>
    <row r="10351" spans="11:11" ht="12" customHeight="1">
      <c r="K10351" s="15"/>
    </row>
    <row r="10352" spans="11:11" ht="12" customHeight="1">
      <c r="K10352" s="15"/>
    </row>
    <row r="10353" spans="11:11" ht="12" customHeight="1">
      <c r="K10353" s="15"/>
    </row>
    <row r="10354" spans="11:11" ht="12" customHeight="1">
      <c r="K10354" s="15"/>
    </row>
    <row r="10355" spans="11:11" ht="12" customHeight="1">
      <c r="K10355" s="15"/>
    </row>
    <row r="10356" spans="11:11" ht="12" customHeight="1">
      <c r="K10356" s="15"/>
    </row>
    <row r="10357" spans="11:11" ht="12" customHeight="1">
      <c r="K10357" s="15"/>
    </row>
    <row r="10358" spans="11:11" ht="12" customHeight="1">
      <c r="K10358" s="15"/>
    </row>
    <row r="10359" spans="11:11" ht="12" customHeight="1">
      <c r="K10359" s="15"/>
    </row>
    <row r="10360" spans="11:11" ht="12" customHeight="1">
      <c r="K10360" s="15"/>
    </row>
    <row r="10361" spans="11:11" ht="12" customHeight="1">
      <c r="K10361" s="15"/>
    </row>
    <row r="10362" spans="11:11" ht="12" customHeight="1">
      <c r="K10362" s="15"/>
    </row>
    <row r="10363" spans="11:11" ht="12" customHeight="1">
      <c r="K10363" s="15"/>
    </row>
    <row r="10364" spans="11:11" ht="12" customHeight="1">
      <c r="K10364" s="15"/>
    </row>
    <row r="10365" spans="11:11" ht="12" customHeight="1">
      <c r="K10365" s="15"/>
    </row>
    <row r="10366" spans="11:11" ht="12" customHeight="1">
      <c r="K10366" s="15"/>
    </row>
    <row r="10367" spans="11:11" ht="12" customHeight="1">
      <c r="K10367" s="15"/>
    </row>
    <row r="10368" spans="11:11" ht="12" customHeight="1">
      <c r="K10368" s="15"/>
    </row>
    <row r="10369" spans="11:11" ht="12" customHeight="1">
      <c r="K10369" s="15"/>
    </row>
    <row r="10370" spans="11:11" ht="12" customHeight="1">
      <c r="K10370" s="15"/>
    </row>
    <row r="10371" spans="11:11" ht="12" customHeight="1">
      <c r="K10371" s="15"/>
    </row>
    <row r="10372" spans="11:11" ht="12" customHeight="1">
      <c r="K10372" s="15"/>
    </row>
    <row r="10373" spans="11:11" ht="12" customHeight="1">
      <c r="K10373" s="15"/>
    </row>
    <row r="10374" spans="11:11" ht="12" customHeight="1">
      <c r="K10374" s="15"/>
    </row>
    <row r="10375" spans="11:11" ht="12" customHeight="1">
      <c r="K10375" s="15"/>
    </row>
    <row r="10376" spans="11:11" ht="12" customHeight="1">
      <c r="K10376" s="15"/>
    </row>
    <row r="10377" spans="11:11" ht="12" customHeight="1">
      <c r="K10377" s="15"/>
    </row>
    <row r="10378" spans="11:11" ht="12" customHeight="1">
      <c r="K10378" s="15"/>
    </row>
    <row r="10379" spans="11:11" ht="12" customHeight="1">
      <c r="K10379" s="15"/>
    </row>
    <row r="10380" spans="11:11" ht="12" customHeight="1">
      <c r="K10380" s="15"/>
    </row>
    <row r="10381" spans="11:11" ht="12" customHeight="1">
      <c r="K10381" s="15"/>
    </row>
    <row r="10382" spans="11:11" ht="12" customHeight="1">
      <c r="K10382" s="15"/>
    </row>
    <row r="10383" spans="11:11" ht="12" customHeight="1">
      <c r="K10383" s="15"/>
    </row>
    <row r="10384" spans="11:11" ht="12" customHeight="1">
      <c r="K10384" s="15"/>
    </row>
    <row r="10385" spans="11:11" ht="12" customHeight="1">
      <c r="K10385" s="15"/>
    </row>
    <row r="10386" spans="11:11" ht="12" customHeight="1">
      <c r="K10386" s="15"/>
    </row>
    <row r="10387" spans="11:11" ht="12" customHeight="1">
      <c r="K10387" s="15"/>
    </row>
    <row r="10388" spans="11:11" ht="12" customHeight="1">
      <c r="K10388" s="15"/>
    </row>
    <row r="10389" spans="11:11" ht="12" customHeight="1">
      <c r="K10389" s="15"/>
    </row>
    <row r="10390" spans="11:11" ht="12" customHeight="1">
      <c r="K10390" s="15"/>
    </row>
    <row r="10391" spans="11:11" ht="12" customHeight="1">
      <c r="K10391" s="15"/>
    </row>
    <row r="10392" spans="11:11" ht="12" customHeight="1">
      <c r="K10392" s="15"/>
    </row>
    <row r="10393" spans="11:11" ht="12" customHeight="1">
      <c r="K10393" s="15"/>
    </row>
    <row r="10394" spans="11:11" ht="12" customHeight="1">
      <c r="K10394" s="15"/>
    </row>
    <row r="10395" spans="11:11" ht="12" customHeight="1">
      <c r="K10395" s="15"/>
    </row>
    <row r="10396" spans="11:11" ht="12" customHeight="1">
      <c r="K10396" s="15"/>
    </row>
    <row r="10397" spans="11:11" ht="12" customHeight="1">
      <c r="K10397" s="15"/>
    </row>
    <row r="10398" spans="11:11" ht="12" customHeight="1">
      <c r="K10398" s="15"/>
    </row>
    <row r="10399" spans="11:11" ht="12" customHeight="1">
      <c r="K10399" s="15"/>
    </row>
    <row r="10400" spans="11:11" ht="12" customHeight="1">
      <c r="K10400" s="15"/>
    </row>
    <row r="10401" spans="11:11" ht="12" customHeight="1">
      <c r="K10401" s="15"/>
    </row>
    <row r="10402" spans="11:11" ht="12" customHeight="1">
      <c r="K10402" s="15"/>
    </row>
    <row r="10403" spans="11:11" ht="12" customHeight="1">
      <c r="K10403" s="15"/>
    </row>
    <row r="10404" spans="11:11" ht="12" customHeight="1">
      <c r="K10404" s="15"/>
    </row>
    <row r="10405" spans="11:11" ht="12" customHeight="1">
      <c r="K10405" s="15"/>
    </row>
    <row r="10406" spans="11:11" ht="12" customHeight="1">
      <c r="K10406" s="15"/>
    </row>
    <row r="10407" spans="11:11" ht="12" customHeight="1">
      <c r="K10407" s="15"/>
    </row>
    <row r="10408" spans="11:11" ht="12" customHeight="1">
      <c r="K10408" s="15"/>
    </row>
    <row r="10409" spans="11:11" ht="12" customHeight="1">
      <c r="K10409" s="15"/>
    </row>
    <row r="10410" spans="11:11" ht="12" customHeight="1">
      <c r="K10410" s="15"/>
    </row>
    <row r="10411" spans="11:11" ht="12" customHeight="1">
      <c r="K10411" s="15"/>
    </row>
    <row r="10412" spans="11:11" ht="12" customHeight="1">
      <c r="K10412" s="15"/>
    </row>
    <row r="10413" spans="11:11" ht="12" customHeight="1">
      <c r="K10413" s="15"/>
    </row>
    <row r="10414" spans="11:11" ht="12" customHeight="1">
      <c r="K10414" s="15"/>
    </row>
    <row r="10415" spans="11:11" ht="12" customHeight="1">
      <c r="K10415" s="15"/>
    </row>
    <row r="10416" spans="11:11" ht="12" customHeight="1">
      <c r="K10416" s="15"/>
    </row>
    <row r="10417" spans="11:11" ht="12" customHeight="1">
      <c r="K10417" s="15"/>
    </row>
    <row r="10418" spans="11:11" ht="12" customHeight="1">
      <c r="K10418" s="15"/>
    </row>
    <row r="10419" spans="11:11" ht="12" customHeight="1">
      <c r="K10419" s="15"/>
    </row>
    <row r="10420" spans="11:11" ht="12" customHeight="1">
      <c r="K10420" s="15"/>
    </row>
    <row r="10421" spans="11:11" ht="12" customHeight="1">
      <c r="K10421" s="15"/>
    </row>
    <row r="10422" spans="11:11" ht="12" customHeight="1">
      <c r="K10422" s="15"/>
    </row>
    <row r="10423" spans="11:11" ht="12" customHeight="1">
      <c r="K10423" s="15"/>
    </row>
    <row r="10424" spans="11:11" ht="12" customHeight="1">
      <c r="K10424" s="15"/>
    </row>
    <row r="10425" spans="11:11" ht="12" customHeight="1">
      <c r="K10425" s="15"/>
    </row>
    <row r="10426" spans="11:11" ht="12" customHeight="1">
      <c r="K10426" s="15"/>
    </row>
    <row r="10427" spans="11:11" ht="12" customHeight="1">
      <c r="K10427" s="15"/>
    </row>
    <row r="10428" spans="11:11" ht="12" customHeight="1">
      <c r="K10428" s="15"/>
    </row>
    <row r="10429" spans="11:11" ht="12" customHeight="1">
      <c r="K10429" s="15"/>
    </row>
    <row r="10430" spans="11:11" ht="12" customHeight="1">
      <c r="K10430" s="15"/>
    </row>
    <row r="10431" spans="11:11" ht="12" customHeight="1">
      <c r="K10431" s="15"/>
    </row>
    <row r="10432" spans="11:11" ht="12" customHeight="1">
      <c r="K10432" s="15"/>
    </row>
    <row r="10433" spans="11:11" ht="12" customHeight="1">
      <c r="K10433" s="15"/>
    </row>
    <row r="10434" spans="11:11" ht="12" customHeight="1">
      <c r="K10434" s="15"/>
    </row>
    <row r="10435" spans="11:11" ht="12" customHeight="1">
      <c r="K10435" s="15"/>
    </row>
    <row r="10436" spans="11:11" ht="12" customHeight="1">
      <c r="K10436" s="15"/>
    </row>
    <row r="10437" spans="11:11" ht="12" customHeight="1">
      <c r="K10437" s="15"/>
    </row>
    <row r="10438" spans="11:11" ht="12" customHeight="1">
      <c r="K10438" s="15"/>
    </row>
    <row r="10439" spans="11:11" ht="12" customHeight="1">
      <c r="K10439" s="15"/>
    </row>
    <row r="10440" spans="11:11" ht="12" customHeight="1">
      <c r="K10440" s="15"/>
    </row>
    <row r="10441" spans="11:11" ht="12" customHeight="1">
      <c r="K10441" s="15"/>
    </row>
    <row r="10442" spans="11:11" ht="12" customHeight="1">
      <c r="K10442" s="15"/>
    </row>
    <row r="10443" spans="11:11" ht="12" customHeight="1">
      <c r="K10443" s="15"/>
    </row>
    <row r="10444" spans="11:11" ht="12" customHeight="1">
      <c r="K10444" s="15"/>
    </row>
    <row r="10445" spans="11:11" ht="12" customHeight="1">
      <c r="K10445" s="15"/>
    </row>
    <row r="10446" spans="11:11" ht="12" customHeight="1">
      <c r="K10446" s="15"/>
    </row>
    <row r="10447" spans="11:11" ht="12" customHeight="1">
      <c r="K10447" s="15"/>
    </row>
    <row r="10448" spans="11:11" ht="12" customHeight="1">
      <c r="K10448" s="15"/>
    </row>
    <row r="10449" spans="11:11" ht="12" customHeight="1">
      <c r="K10449" s="15"/>
    </row>
    <row r="10450" spans="11:11" ht="12" customHeight="1">
      <c r="K10450" s="15"/>
    </row>
    <row r="10451" spans="11:11" ht="12" customHeight="1">
      <c r="K10451" s="15"/>
    </row>
    <row r="10452" spans="11:11" ht="12" customHeight="1">
      <c r="K10452" s="15"/>
    </row>
    <row r="10453" spans="11:11" ht="12" customHeight="1">
      <c r="K10453" s="15"/>
    </row>
    <row r="10454" spans="11:11" ht="12" customHeight="1">
      <c r="K10454" s="15"/>
    </row>
    <row r="10455" spans="11:11" ht="12" customHeight="1">
      <c r="K10455" s="15"/>
    </row>
    <row r="10456" spans="11:11" ht="12" customHeight="1">
      <c r="K10456" s="15"/>
    </row>
    <row r="10457" spans="11:11" ht="12" customHeight="1">
      <c r="K10457" s="15"/>
    </row>
    <row r="10458" spans="11:11" ht="12" customHeight="1">
      <c r="K10458" s="15"/>
    </row>
    <row r="10459" spans="11:11" ht="12" customHeight="1">
      <c r="K10459" s="15"/>
    </row>
    <row r="10460" spans="11:11" ht="12" customHeight="1">
      <c r="K10460" s="15"/>
    </row>
    <row r="10461" spans="11:11" ht="12" customHeight="1">
      <c r="K10461" s="15"/>
    </row>
    <row r="10462" spans="11:11" ht="12" customHeight="1">
      <c r="K10462" s="15"/>
    </row>
    <row r="10463" spans="11:11" ht="12" customHeight="1">
      <c r="K10463" s="15"/>
    </row>
    <row r="10464" spans="11:11" ht="12" customHeight="1">
      <c r="K10464" s="15"/>
    </row>
    <row r="10465" spans="11:11" ht="12" customHeight="1">
      <c r="K10465" s="15"/>
    </row>
    <row r="10466" spans="11:11" ht="12" customHeight="1">
      <c r="K10466" s="15"/>
    </row>
    <row r="10467" spans="11:11" ht="12" customHeight="1">
      <c r="K10467" s="15"/>
    </row>
    <row r="10468" spans="11:11" ht="12" customHeight="1">
      <c r="K10468" s="15"/>
    </row>
    <row r="10469" spans="11:11" ht="12" customHeight="1">
      <c r="K10469" s="15"/>
    </row>
    <row r="10470" spans="11:11" ht="12" customHeight="1">
      <c r="K10470" s="15"/>
    </row>
    <row r="10471" spans="11:11" ht="12" customHeight="1">
      <c r="K10471" s="15"/>
    </row>
    <row r="10472" spans="11:11" ht="12" customHeight="1">
      <c r="K10472" s="15"/>
    </row>
    <row r="10473" spans="11:11" ht="12" customHeight="1">
      <c r="K10473" s="15"/>
    </row>
    <row r="10474" spans="11:11" ht="12" customHeight="1">
      <c r="K10474" s="15"/>
    </row>
    <row r="10475" spans="11:11" ht="12" customHeight="1">
      <c r="K10475" s="15"/>
    </row>
    <row r="10476" spans="11:11" ht="12" customHeight="1">
      <c r="K10476" s="15"/>
    </row>
    <row r="10477" spans="11:11" ht="12" customHeight="1">
      <c r="K10477" s="15"/>
    </row>
    <row r="10478" spans="11:11" ht="12" customHeight="1">
      <c r="K10478" s="15"/>
    </row>
    <row r="10479" spans="11:11" ht="12" customHeight="1">
      <c r="K10479" s="15"/>
    </row>
    <row r="10480" spans="11:11" ht="12" customHeight="1">
      <c r="K10480" s="15"/>
    </row>
    <row r="10481" spans="11:11" ht="12" customHeight="1">
      <c r="K10481" s="15"/>
    </row>
    <row r="10482" spans="11:11" ht="12" customHeight="1">
      <c r="K10482" s="15"/>
    </row>
    <row r="10483" spans="11:11" ht="12" customHeight="1">
      <c r="K10483" s="15"/>
    </row>
    <row r="10484" spans="11:11" ht="12" customHeight="1">
      <c r="K10484" s="15"/>
    </row>
    <row r="10485" spans="11:11" ht="12" customHeight="1">
      <c r="K10485" s="15"/>
    </row>
    <row r="10486" spans="11:11" ht="12" customHeight="1">
      <c r="K10486" s="15"/>
    </row>
    <row r="10487" spans="11:11" ht="12" customHeight="1">
      <c r="K10487" s="15"/>
    </row>
    <row r="10488" spans="11:11" ht="12" customHeight="1">
      <c r="K10488" s="15"/>
    </row>
    <row r="10489" spans="11:11" ht="12" customHeight="1">
      <c r="K10489" s="15"/>
    </row>
    <row r="10490" spans="11:11" ht="12" customHeight="1">
      <c r="K10490" s="15"/>
    </row>
    <row r="10491" spans="11:11" ht="12" customHeight="1">
      <c r="K10491" s="15"/>
    </row>
    <row r="10492" spans="11:11" ht="12" customHeight="1">
      <c r="K10492" s="15"/>
    </row>
    <row r="10493" spans="11:11" ht="12" customHeight="1">
      <c r="K10493" s="15"/>
    </row>
    <row r="10494" spans="11:11" ht="12" customHeight="1">
      <c r="K10494" s="15"/>
    </row>
    <row r="10495" spans="11:11" ht="12" customHeight="1">
      <c r="K10495" s="15"/>
    </row>
    <row r="10496" spans="11:11" ht="12" customHeight="1">
      <c r="K10496" s="15"/>
    </row>
    <row r="10497" spans="11:11" ht="12" customHeight="1">
      <c r="K10497" s="15"/>
    </row>
    <row r="10498" spans="11:11" ht="12" customHeight="1">
      <c r="K10498" s="15"/>
    </row>
    <row r="10499" spans="11:11" ht="12" customHeight="1">
      <c r="K10499" s="15"/>
    </row>
    <row r="10500" spans="11:11" ht="12" customHeight="1">
      <c r="K10500" s="15"/>
    </row>
    <row r="10501" spans="11:11" ht="12" customHeight="1">
      <c r="K10501" s="15"/>
    </row>
    <row r="10502" spans="11:11" ht="12" customHeight="1">
      <c r="K10502" s="15"/>
    </row>
    <row r="10503" spans="11:11" ht="12" customHeight="1">
      <c r="K10503" s="15"/>
    </row>
    <row r="10504" spans="11:11" ht="12" customHeight="1">
      <c r="K10504" s="15"/>
    </row>
    <row r="10505" spans="11:11" ht="12" customHeight="1">
      <c r="K10505" s="15"/>
    </row>
    <row r="10506" spans="11:11" ht="12" customHeight="1">
      <c r="K10506" s="15"/>
    </row>
    <row r="10507" spans="11:11" ht="12" customHeight="1">
      <c r="K10507" s="15"/>
    </row>
    <row r="10508" spans="11:11" ht="12" customHeight="1">
      <c r="K10508" s="15"/>
    </row>
    <row r="10509" spans="11:11" ht="12" customHeight="1">
      <c r="K10509" s="15"/>
    </row>
    <row r="10510" spans="11:11" ht="12" customHeight="1">
      <c r="K10510" s="15"/>
    </row>
    <row r="10511" spans="11:11" ht="12" customHeight="1">
      <c r="K10511" s="15"/>
    </row>
    <row r="10512" spans="11:11" ht="12" customHeight="1">
      <c r="K10512" s="15"/>
    </row>
    <row r="10513" spans="11:11" ht="12" customHeight="1">
      <c r="K10513" s="15"/>
    </row>
    <row r="10514" spans="11:11" ht="12" customHeight="1">
      <c r="K10514" s="15"/>
    </row>
    <row r="10515" spans="11:11" ht="12" customHeight="1">
      <c r="K10515" s="15"/>
    </row>
    <row r="10516" spans="11:11" ht="12" customHeight="1">
      <c r="K10516" s="15"/>
    </row>
    <row r="10517" spans="11:11" ht="12" customHeight="1">
      <c r="K10517" s="15"/>
    </row>
    <row r="10518" spans="11:11" ht="12" customHeight="1">
      <c r="K10518" s="15"/>
    </row>
    <row r="10519" spans="11:11" ht="12" customHeight="1">
      <c r="K10519" s="15"/>
    </row>
    <row r="10520" spans="11:11" ht="12" customHeight="1">
      <c r="K10520" s="15"/>
    </row>
    <row r="10521" spans="11:11" ht="12" customHeight="1">
      <c r="K10521" s="15"/>
    </row>
    <row r="10522" spans="11:11" ht="12" customHeight="1">
      <c r="K10522" s="15"/>
    </row>
    <row r="10523" spans="11:11" ht="12" customHeight="1">
      <c r="K10523" s="15"/>
    </row>
    <row r="10524" spans="11:11" ht="12" customHeight="1">
      <c r="K10524" s="15"/>
    </row>
    <row r="10525" spans="11:11" ht="12" customHeight="1">
      <c r="K10525" s="15"/>
    </row>
    <row r="10526" spans="11:11" ht="12" customHeight="1">
      <c r="K10526" s="15"/>
    </row>
    <row r="10527" spans="11:11" ht="12" customHeight="1">
      <c r="K10527" s="15"/>
    </row>
    <row r="10528" spans="11:11" ht="12" customHeight="1">
      <c r="K10528" s="15"/>
    </row>
    <row r="10529" spans="11:11" ht="12" customHeight="1">
      <c r="K10529" s="15"/>
    </row>
    <row r="10530" spans="11:11" ht="12" customHeight="1">
      <c r="K10530" s="15"/>
    </row>
    <row r="10531" spans="11:11" ht="12" customHeight="1">
      <c r="K10531" s="15"/>
    </row>
    <row r="10532" spans="11:11" ht="12" customHeight="1">
      <c r="K10532" s="15"/>
    </row>
    <row r="10533" spans="11:11" ht="12" customHeight="1">
      <c r="K10533" s="15"/>
    </row>
    <row r="10534" spans="11:11" ht="12" customHeight="1">
      <c r="K10534" s="15"/>
    </row>
    <row r="10535" spans="11:11" ht="12" customHeight="1">
      <c r="K10535" s="15"/>
    </row>
    <row r="10536" spans="11:11" ht="12" customHeight="1">
      <c r="K10536" s="15"/>
    </row>
    <row r="10537" spans="11:11" ht="12" customHeight="1">
      <c r="K10537" s="15"/>
    </row>
    <row r="10538" spans="11:11" ht="12" customHeight="1">
      <c r="K10538" s="15"/>
    </row>
    <row r="10539" spans="11:11" ht="12" customHeight="1">
      <c r="K10539" s="15"/>
    </row>
    <row r="10540" spans="11:11" ht="12" customHeight="1">
      <c r="K10540" s="15"/>
    </row>
    <row r="10541" spans="11:11" ht="12" customHeight="1">
      <c r="K10541" s="15"/>
    </row>
    <row r="10542" spans="11:11" ht="12" customHeight="1">
      <c r="K10542" s="15"/>
    </row>
    <row r="10543" spans="11:11" ht="12" customHeight="1">
      <c r="K10543" s="15"/>
    </row>
    <row r="10544" spans="11:11" ht="12" customHeight="1">
      <c r="K10544" s="15"/>
    </row>
    <row r="10545" spans="11:11" ht="12" customHeight="1">
      <c r="K10545" s="15"/>
    </row>
    <row r="10546" spans="11:11" ht="12" customHeight="1">
      <c r="K10546" s="15"/>
    </row>
    <row r="10547" spans="11:11" ht="12" customHeight="1">
      <c r="K10547" s="15"/>
    </row>
    <row r="10548" spans="11:11" ht="12" customHeight="1">
      <c r="K10548" s="15"/>
    </row>
    <row r="10549" spans="11:11" ht="12" customHeight="1">
      <c r="K10549" s="15"/>
    </row>
    <row r="10550" spans="11:11" ht="12" customHeight="1">
      <c r="K10550" s="15"/>
    </row>
    <row r="10551" spans="11:11" ht="12" customHeight="1">
      <c r="K10551" s="15"/>
    </row>
    <row r="10552" spans="11:11" ht="12" customHeight="1">
      <c r="K10552" s="15"/>
    </row>
    <row r="10553" spans="11:11" ht="12" customHeight="1">
      <c r="K10553" s="15"/>
    </row>
    <row r="10554" spans="11:11" ht="12" customHeight="1">
      <c r="K10554" s="15"/>
    </row>
    <row r="10555" spans="11:11" ht="12" customHeight="1">
      <c r="K10555" s="15"/>
    </row>
    <row r="10556" spans="11:11" ht="12" customHeight="1">
      <c r="K10556" s="15"/>
    </row>
    <row r="10557" spans="11:11" ht="12" customHeight="1">
      <c r="K10557" s="15"/>
    </row>
    <row r="10558" spans="11:11" ht="12" customHeight="1">
      <c r="K10558" s="15"/>
    </row>
    <row r="10559" spans="11:11" ht="12" customHeight="1">
      <c r="K10559" s="15"/>
    </row>
    <row r="10560" spans="11:11" ht="12" customHeight="1">
      <c r="K10560" s="15"/>
    </row>
    <row r="10561" spans="11:11" ht="12" customHeight="1">
      <c r="K10561" s="15"/>
    </row>
    <row r="10562" spans="11:11" ht="12" customHeight="1">
      <c r="K10562" s="15"/>
    </row>
    <row r="10563" spans="11:11" ht="12" customHeight="1">
      <c r="K10563" s="15"/>
    </row>
    <row r="10564" spans="11:11" ht="12" customHeight="1">
      <c r="K10564" s="15"/>
    </row>
    <row r="10565" spans="11:11" ht="12" customHeight="1">
      <c r="K10565" s="15"/>
    </row>
    <row r="10566" spans="11:11" ht="12" customHeight="1">
      <c r="K10566" s="15"/>
    </row>
    <row r="10567" spans="11:11" ht="12" customHeight="1">
      <c r="K10567" s="15"/>
    </row>
    <row r="10568" spans="11:11" ht="12" customHeight="1">
      <c r="K10568" s="15"/>
    </row>
    <row r="10569" spans="11:11" ht="12" customHeight="1">
      <c r="K10569" s="15"/>
    </row>
    <row r="10570" spans="11:11" ht="12" customHeight="1">
      <c r="K10570" s="15"/>
    </row>
    <row r="10571" spans="11:11" ht="12" customHeight="1">
      <c r="K10571" s="15"/>
    </row>
    <row r="10572" spans="11:11" ht="12" customHeight="1">
      <c r="K10572" s="15"/>
    </row>
    <row r="10573" spans="11:11" ht="12" customHeight="1">
      <c r="K10573" s="15"/>
    </row>
    <row r="10574" spans="11:11" ht="12" customHeight="1">
      <c r="K10574" s="15"/>
    </row>
    <row r="10575" spans="11:11" ht="12" customHeight="1">
      <c r="K10575" s="15"/>
    </row>
    <row r="10576" spans="11:11" ht="12" customHeight="1">
      <c r="K10576" s="15"/>
    </row>
    <row r="10577" spans="11:11" ht="12" customHeight="1">
      <c r="K10577" s="15"/>
    </row>
    <row r="10578" spans="11:11" ht="12" customHeight="1">
      <c r="K10578" s="15"/>
    </row>
    <row r="10579" spans="11:11" ht="12" customHeight="1">
      <c r="K10579" s="15"/>
    </row>
    <row r="10580" spans="11:11" ht="12" customHeight="1">
      <c r="K10580" s="15"/>
    </row>
    <row r="10581" spans="11:11" ht="12" customHeight="1">
      <c r="K10581" s="15"/>
    </row>
    <row r="10582" spans="11:11" ht="12" customHeight="1">
      <c r="K10582" s="15"/>
    </row>
    <row r="10583" spans="11:11" ht="12" customHeight="1">
      <c r="K10583" s="15"/>
    </row>
    <row r="10584" spans="11:11" ht="12" customHeight="1">
      <c r="K10584" s="15"/>
    </row>
    <row r="10585" spans="11:11" ht="12" customHeight="1">
      <c r="K10585" s="15"/>
    </row>
    <row r="10586" spans="11:11" ht="12" customHeight="1">
      <c r="K10586" s="15"/>
    </row>
    <row r="10587" spans="11:11" ht="12" customHeight="1">
      <c r="K10587" s="15"/>
    </row>
    <row r="10588" spans="11:11" ht="12" customHeight="1">
      <c r="K10588" s="15"/>
    </row>
    <row r="10589" spans="11:11" ht="12" customHeight="1">
      <c r="K10589" s="15"/>
    </row>
    <row r="10590" spans="11:11" ht="12" customHeight="1">
      <c r="K10590" s="15"/>
    </row>
    <row r="10591" spans="11:11" ht="12" customHeight="1">
      <c r="K10591" s="15"/>
    </row>
    <row r="10592" spans="11:11" ht="12" customHeight="1">
      <c r="K10592" s="15"/>
    </row>
    <row r="10593" spans="11:11" ht="12" customHeight="1">
      <c r="K10593" s="15"/>
    </row>
    <row r="10594" spans="11:11" ht="12" customHeight="1">
      <c r="K10594" s="15"/>
    </row>
    <row r="10595" spans="11:11" ht="12" customHeight="1">
      <c r="K10595" s="15"/>
    </row>
    <row r="10596" spans="11:11" ht="12" customHeight="1">
      <c r="K10596" s="15"/>
    </row>
    <row r="10597" spans="11:11" ht="12" customHeight="1">
      <c r="K10597" s="15"/>
    </row>
    <row r="10598" spans="11:11" ht="12" customHeight="1">
      <c r="K10598" s="15"/>
    </row>
    <row r="10599" spans="11:11" ht="12" customHeight="1">
      <c r="K10599" s="15"/>
    </row>
    <row r="10600" spans="11:11" ht="12" customHeight="1">
      <c r="K10600" s="15"/>
    </row>
    <row r="10601" spans="11:11" ht="12" customHeight="1">
      <c r="K10601" s="15"/>
    </row>
    <row r="10602" spans="11:11" ht="12" customHeight="1">
      <c r="K10602" s="15"/>
    </row>
    <row r="10603" spans="11:11" ht="12" customHeight="1">
      <c r="K10603" s="15"/>
    </row>
    <row r="10604" spans="11:11" ht="12" customHeight="1">
      <c r="K10604" s="15"/>
    </row>
    <row r="10605" spans="11:11" ht="12" customHeight="1">
      <c r="K10605" s="15"/>
    </row>
    <row r="10606" spans="11:11" ht="12" customHeight="1">
      <c r="K10606" s="15"/>
    </row>
    <row r="10607" spans="11:11" ht="12" customHeight="1">
      <c r="K10607" s="15"/>
    </row>
    <row r="10608" spans="11:11" ht="12" customHeight="1">
      <c r="K10608" s="15"/>
    </row>
    <row r="10609" spans="11:11" ht="12" customHeight="1">
      <c r="K10609" s="15"/>
    </row>
    <row r="10610" spans="11:11" ht="12" customHeight="1">
      <c r="K10610" s="15"/>
    </row>
    <row r="10611" spans="11:11" ht="12" customHeight="1">
      <c r="K10611" s="15"/>
    </row>
    <row r="10612" spans="11:11" ht="12" customHeight="1">
      <c r="K10612" s="15"/>
    </row>
    <row r="10613" spans="11:11" ht="12" customHeight="1">
      <c r="K10613" s="15"/>
    </row>
    <row r="10614" spans="11:11" ht="12" customHeight="1">
      <c r="K10614" s="15"/>
    </row>
    <row r="10615" spans="11:11" ht="12" customHeight="1">
      <c r="K10615" s="15"/>
    </row>
    <row r="10616" spans="11:11" ht="12" customHeight="1">
      <c r="K10616" s="15"/>
    </row>
    <row r="10617" spans="11:11" ht="12" customHeight="1">
      <c r="K10617" s="15"/>
    </row>
    <row r="10618" spans="11:11" ht="12" customHeight="1">
      <c r="K10618" s="15"/>
    </row>
    <row r="10619" spans="11:11" ht="12" customHeight="1">
      <c r="K10619" s="15"/>
    </row>
    <row r="10620" spans="11:11" ht="12" customHeight="1">
      <c r="K10620" s="15"/>
    </row>
    <row r="10621" spans="11:11" ht="12" customHeight="1">
      <c r="K10621" s="15"/>
    </row>
    <row r="10622" spans="11:11" ht="12" customHeight="1">
      <c r="K10622" s="15"/>
    </row>
    <row r="10623" spans="11:11" ht="12" customHeight="1">
      <c r="K10623" s="15"/>
    </row>
    <row r="10624" spans="11:11" ht="12" customHeight="1">
      <c r="K10624" s="15"/>
    </row>
    <row r="10625" spans="11:11" ht="12" customHeight="1">
      <c r="K10625" s="15"/>
    </row>
    <row r="10626" spans="11:11" ht="12" customHeight="1">
      <c r="K10626" s="15"/>
    </row>
    <row r="10627" spans="11:11" ht="12" customHeight="1">
      <c r="K10627" s="15"/>
    </row>
    <row r="10628" spans="11:11" ht="12" customHeight="1">
      <c r="K10628" s="15"/>
    </row>
    <row r="10629" spans="11:11" ht="12" customHeight="1">
      <c r="K10629" s="15"/>
    </row>
    <row r="10630" spans="11:11" ht="12" customHeight="1">
      <c r="K10630" s="15"/>
    </row>
    <row r="10631" spans="11:11" ht="12" customHeight="1">
      <c r="K10631" s="15"/>
    </row>
    <row r="10632" spans="11:11" ht="12" customHeight="1">
      <c r="K10632" s="15"/>
    </row>
    <row r="10633" spans="11:11" ht="12" customHeight="1">
      <c r="K10633" s="15"/>
    </row>
    <row r="10634" spans="11:11" ht="12" customHeight="1">
      <c r="K10634" s="15"/>
    </row>
    <row r="10635" spans="11:11" ht="12" customHeight="1">
      <c r="K10635" s="15"/>
    </row>
    <row r="10636" spans="11:11" ht="12" customHeight="1">
      <c r="K10636" s="15"/>
    </row>
    <row r="10637" spans="11:11" ht="12" customHeight="1">
      <c r="K10637" s="15"/>
    </row>
    <row r="10638" spans="11:11" ht="12" customHeight="1">
      <c r="K10638" s="15"/>
    </row>
    <row r="10639" spans="11:11" ht="12" customHeight="1">
      <c r="K10639" s="15"/>
    </row>
    <row r="10640" spans="11:11" ht="12" customHeight="1">
      <c r="K10640" s="15"/>
    </row>
    <row r="10641" spans="11:11" ht="12" customHeight="1">
      <c r="K10641" s="15"/>
    </row>
    <row r="10642" spans="11:11" ht="12" customHeight="1">
      <c r="K10642" s="15"/>
    </row>
    <row r="10643" spans="11:11" ht="12" customHeight="1">
      <c r="K10643" s="15"/>
    </row>
    <row r="10644" spans="11:11" ht="12" customHeight="1">
      <c r="K10644" s="15"/>
    </row>
    <row r="10645" spans="11:11" ht="12" customHeight="1">
      <c r="K10645" s="15"/>
    </row>
    <row r="10646" spans="11:11" ht="12" customHeight="1">
      <c r="K10646" s="15"/>
    </row>
    <row r="10647" spans="11:11" ht="12" customHeight="1">
      <c r="K10647" s="15"/>
    </row>
    <row r="10648" spans="11:11" ht="12" customHeight="1">
      <c r="K10648" s="15"/>
    </row>
    <row r="10649" spans="11:11" ht="12" customHeight="1">
      <c r="K10649" s="15"/>
    </row>
    <row r="10650" spans="11:11" ht="12" customHeight="1">
      <c r="K10650" s="15"/>
    </row>
    <row r="10651" spans="11:11" ht="12" customHeight="1">
      <c r="K10651" s="15"/>
    </row>
    <row r="10652" spans="11:11" ht="12" customHeight="1">
      <c r="K10652" s="15"/>
    </row>
    <row r="10653" spans="11:11" ht="12" customHeight="1">
      <c r="K10653" s="15"/>
    </row>
    <row r="10654" spans="11:11" ht="12" customHeight="1">
      <c r="K10654" s="15"/>
    </row>
    <row r="10655" spans="11:11" ht="12" customHeight="1">
      <c r="K10655" s="15"/>
    </row>
    <row r="10656" spans="11:11" ht="12" customHeight="1">
      <c r="K10656" s="15"/>
    </row>
    <row r="10657" spans="11:11" ht="12" customHeight="1">
      <c r="K10657" s="15"/>
    </row>
    <row r="10658" spans="11:11" ht="12" customHeight="1">
      <c r="K10658" s="15"/>
    </row>
    <row r="10659" spans="11:11" ht="12" customHeight="1">
      <c r="K10659" s="15"/>
    </row>
    <row r="10660" spans="11:11" ht="12" customHeight="1">
      <c r="K10660" s="15"/>
    </row>
    <row r="10661" spans="11:11" ht="12" customHeight="1">
      <c r="K10661" s="15"/>
    </row>
    <row r="10662" spans="11:11" ht="12" customHeight="1">
      <c r="K10662" s="15"/>
    </row>
    <row r="10663" spans="11:11" ht="12" customHeight="1">
      <c r="K10663" s="15"/>
    </row>
    <row r="10664" spans="11:11" ht="12" customHeight="1">
      <c r="K10664" s="15"/>
    </row>
    <row r="10665" spans="11:11" ht="12" customHeight="1">
      <c r="K10665" s="15"/>
    </row>
    <row r="10666" spans="11:11" ht="12" customHeight="1">
      <c r="K10666" s="15"/>
    </row>
    <row r="10667" spans="11:11" ht="12" customHeight="1">
      <c r="K10667" s="15"/>
    </row>
    <row r="10668" spans="11:11" ht="12" customHeight="1">
      <c r="K10668" s="15"/>
    </row>
    <row r="10669" spans="11:11" ht="12" customHeight="1">
      <c r="K10669" s="15"/>
    </row>
    <row r="10670" spans="11:11" ht="12" customHeight="1">
      <c r="K10670" s="15"/>
    </row>
    <row r="10671" spans="11:11" ht="12" customHeight="1">
      <c r="K10671" s="15"/>
    </row>
    <row r="10672" spans="11:11" ht="12" customHeight="1">
      <c r="K10672" s="15"/>
    </row>
    <row r="10673" spans="11:11" ht="12" customHeight="1">
      <c r="K10673" s="15"/>
    </row>
    <row r="10674" spans="11:11" ht="12" customHeight="1">
      <c r="K10674" s="15"/>
    </row>
    <row r="10675" spans="11:11" ht="12" customHeight="1">
      <c r="K10675" s="15"/>
    </row>
    <row r="10676" spans="11:11" ht="12" customHeight="1">
      <c r="K10676" s="15"/>
    </row>
    <row r="10677" spans="11:11" ht="12" customHeight="1">
      <c r="K10677" s="15"/>
    </row>
    <row r="10678" spans="11:11" ht="12" customHeight="1">
      <c r="K10678" s="15"/>
    </row>
    <row r="10679" spans="11:11" ht="12" customHeight="1">
      <c r="K10679" s="15"/>
    </row>
    <row r="10680" spans="11:11" ht="12" customHeight="1">
      <c r="K10680" s="15"/>
    </row>
    <row r="10681" spans="11:11" ht="12" customHeight="1">
      <c r="K10681" s="15"/>
    </row>
    <row r="10682" spans="11:11" ht="12" customHeight="1">
      <c r="K10682" s="15"/>
    </row>
    <row r="10683" spans="11:11" ht="12" customHeight="1">
      <c r="K10683" s="15"/>
    </row>
    <row r="10684" spans="11:11" ht="12" customHeight="1">
      <c r="K10684" s="15"/>
    </row>
    <row r="10685" spans="11:11" ht="12" customHeight="1">
      <c r="K10685" s="15"/>
    </row>
    <row r="10686" spans="11:11" ht="12" customHeight="1">
      <c r="K10686" s="15"/>
    </row>
    <row r="10687" spans="11:11" ht="12" customHeight="1">
      <c r="K10687" s="15"/>
    </row>
    <row r="10688" spans="11:11" ht="12" customHeight="1">
      <c r="K10688" s="15"/>
    </row>
    <row r="10689" spans="11:11" ht="12" customHeight="1">
      <c r="K10689" s="15"/>
    </row>
    <row r="10690" spans="11:11" ht="12" customHeight="1">
      <c r="K10690" s="15"/>
    </row>
    <row r="10691" spans="11:11" ht="12" customHeight="1">
      <c r="K10691" s="15"/>
    </row>
    <row r="10692" spans="11:11" ht="12" customHeight="1">
      <c r="K10692" s="15"/>
    </row>
    <row r="10693" spans="11:11" ht="12" customHeight="1">
      <c r="K10693" s="15"/>
    </row>
    <row r="10694" spans="11:11" ht="12" customHeight="1">
      <c r="K10694" s="15"/>
    </row>
    <row r="10695" spans="11:11" ht="12" customHeight="1">
      <c r="K10695" s="15"/>
    </row>
    <row r="10696" spans="11:11" ht="12" customHeight="1">
      <c r="K10696" s="15"/>
    </row>
    <row r="10697" spans="11:11" ht="12" customHeight="1">
      <c r="K10697" s="15"/>
    </row>
    <row r="10698" spans="11:11" ht="12" customHeight="1">
      <c r="K10698" s="15"/>
    </row>
    <row r="10699" spans="11:11" ht="12" customHeight="1">
      <c r="K10699" s="15"/>
    </row>
    <row r="10700" spans="11:11" ht="12" customHeight="1">
      <c r="K10700" s="15"/>
    </row>
    <row r="10701" spans="11:11" ht="12" customHeight="1">
      <c r="K10701" s="15"/>
    </row>
    <row r="10702" spans="11:11" ht="12" customHeight="1">
      <c r="K10702" s="15"/>
    </row>
    <row r="10703" spans="11:11" ht="12" customHeight="1">
      <c r="K10703" s="15"/>
    </row>
    <row r="10704" spans="11:11" ht="12" customHeight="1">
      <c r="K10704" s="15"/>
    </row>
    <row r="10705" spans="11:11" ht="12" customHeight="1">
      <c r="K10705" s="15"/>
    </row>
    <row r="10706" spans="11:11" ht="12" customHeight="1">
      <c r="K10706" s="15"/>
    </row>
    <row r="10707" spans="11:11" ht="12" customHeight="1">
      <c r="K10707" s="15"/>
    </row>
    <row r="10708" spans="11:11" ht="12" customHeight="1">
      <c r="K10708" s="15"/>
    </row>
    <row r="10709" spans="11:11" ht="12" customHeight="1">
      <c r="K10709" s="15"/>
    </row>
    <row r="10710" spans="11:11" ht="12" customHeight="1">
      <c r="K10710" s="15"/>
    </row>
    <row r="10711" spans="11:11" ht="12" customHeight="1">
      <c r="K10711" s="15"/>
    </row>
    <row r="10712" spans="11:11" ht="12" customHeight="1">
      <c r="K10712" s="15"/>
    </row>
    <row r="10713" spans="11:11" ht="12" customHeight="1">
      <c r="K10713" s="15"/>
    </row>
    <row r="10714" spans="11:11" ht="12" customHeight="1">
      <c r="K10714" s="15"/>
    </row>
    <row r="10715" spans="11:11" ht="12" customHeight="1">
      <c r="K10715" s="15"/>
    </row>
    <row r="10716" spans="11:11" ht="12" customHeight="1">
      <c r="K10716" s="15"/>
    </row>
    <row r="10717" spans="11:11" ht="12" customHeight="1">
      <c r="K10717" s="15"/>
    </row>
    <row r="10718" spans="11:11" ht="12" customHeight="1">
      <c r="K10718" s="15"/>
    </row>
    <row r="10719" spans="11:11" ht="12" customHeight="1">
      <c r="K10719" s="15"/>
    </row>
    <row r="10720" spans="11:11" ht="12" customHeight="1">
      <c r="K10720" s="15"/>
    </row>
    <row r="10721" spans="11:11" ht="12" customHeight="1">
      <c r="K10721" s="15"/>
    </row>
    <row r="10722" spans="11:11" ht="12" customHeight="1">
      <c r="K10722" s="15"/>
    </row>
    <row r="10723" spans="11:11" ht="12" customHeight="1">
      <c r="K10723" s="15"/>
    </row>
    <row r="10724" spans="11:11" ht="12" customHeight="1">
      <c r="K10724" s="15"/>
    </row>
    <row r="10725" spans="11:11" ht="12" customHeight="1">
      <c r="K10725" s="15"/>
    </row>
    <row r="10726" spans="11:11" ht="12" customHeight="1">
      <c r="K10726" s="15"/>
    </row>
    <row r="10727" spans="11:11" ht="12" customHeight="1">
      <c r="K10727" s="15"/>
    </row>
    <row r="10728" spans="11:11" ht="12" customHeight="1">
      <c r="K10728" s="15"/>
    </row>
    <row r="10729" spans="11:11" ht="12" customHeight="1">
      <c r="K10729" s="15"/>
    </row>
    <row r="10730" spans="11:11" ht="12" customHeight="1">
      <c r="K10730" s="15"/>
    </row>
    <row r="10731" spans="11:11" ht="12" customHeight="1">
      <c r="K10731" s="15"/>
    </row>
    <row r="10732" spans="11:11" ht="12" customHeight="1">
      <c r="K10732" s="15"/>
    </row>
    <row r="10733" spans="11:11" ht="12" customHeight="1">
      <c r="K10733" s="15"/>
    </row>
    <row r="10734" spans="11:11" ht="12" customHeight="1">
      <c r="K10734" s="15"/>
    </row>
    <row r="10735" spans="11:11" ht="12" customHeight="1">
      <c r="K10735" s="15"/>
    </row>
    <row r="10736" spans="11:11" ht="12" customHeight="1">
      <c r="K10736" s="15"/>
    </row>
    <row r="10737" spans="11:11" ht="12" customHeight="1">
      <c r="K10737" s="15"/>
    </row>
    <row r="10738" spans="11:11" ht="12" customHeight="1">
      <c r="K10738" s="15"/>
    </row>
    <row r="10739" spans="11:11" ht="12" customHeight="1">
      <c r="K10739" s="15"/>
    </row>
    <row r="10740" spans="11:11" ht="12" customHeight="1">
      <c r="K10740" s="15"/>
    </row>
    <row r="10741" spans="11:11" ht="12" customHeight="1">
      <c r="K10741" s="15"/>
    </row>
    <row r="10742" spans="11:11" ht="12" customHeight="1">
      <c r="K10742" s="15"/>
    </row>
    <row r="10743" spans="11:11" ht="12" customHeight="1">
      <c r="K10743" s="15"/>
    </row>
    <row r="10744" spans="11:11" ht="12" customHeight="1">
      <c r="K10744" s="15"/>
    </row>
    <row r="10745" spans="11:11" ht="12" customHeight="1">
      <c r="K10745" s="15"/>
    </row>
    <row r="10746" spans="11:11" ht="12" customHeight="1">
      <c r="K10746" s="15"/>
    </row>
    <row r="10747" spans="11:11" ht="12" customHeight="1">
      <c r="K10747" s="15"/>
    </row>
    <row r="10748" spans="11:11" ht="12" customHeight="1">
      <c r="K10748" s="15"/>
    </row>
    <row r="10749" spans="11:11" ht="12" customHeight="1">
      <c r="K10749" s="15"/>
    </row>
    <row r="10750" spans="11:11" ht="12" customHeight="1">
      <c r="K10750" s="15"/>
    </row>
    <row r="10751" spans="11:11" ht="12" customHeight="1">
      <c r="K10751" s="15"/>
    </row>
    <row r="10752" spans="11:11" ht="12" customHeight="1">
      <c r="K10752" s="15"/>
    </row>
    <row r="10753" spans="11:11" ht="12" customHeight="1">
      <c r="K10753" s="15"/>
    </row>
    <row r="10754" spans="11:11" ht="12" customHeight="1">
      <c r="K10754" s="15"/>
    </row>
    <row r="10755" spans="11:11" ht="12" customHeight="1">
      <c r="K10755" s="15"/>
    </row>
    <row r="10756" spans="11:11" ht="12" customHeight="1">
      <c r="K10756" s="15"/>
    </row>
    <row r="10757" spans="11:11" ht="12" customHeight="1">
      <c r="K10757" s="15"/>
    </row>
    <row r="10758" spans="11:11" ht="12" customHeight="1">
      <c r="K10758" s="15"/>
    </row>
    <row r="10759" spans="11:11" ht="12" customHeight="1">
      <c r="K10759" s="15"/>
    </row>
    <row r="10760" spans="11:11" ht="12" customHeight="1">
      <c r="K10760" s="15"/>
    </row>
    <row r="10761" spans="11:11" ht="12" customHeight="1">
      <c r="K10761" s="15"/>
    </row>
    <row r="10762" spans="11:11" ht="12" customHeight="1">
      <c r="K10762" s="15"/>
    </row>
    <row r="10763" spans="11:11" ht="12" customHeight="1">
      <c r="K10763" s="15"/>
    </row>
    <row r="10764" spans="11:11" ht="12" customHeight="1">
      <c r="K10764" s="15"/>
    </row>
    <row r="10765" spans="11:11" ht="12" customHeight="1">
      <c r="K10765" s="15"/>
    </row>
    <row r="10766" spans="11:11" ht="12" customHeight="1">
      <c r="K10766" s="15"/>
    </row>
    <row r="10767" spans="11:11" ht="12" customHeight="1">
      <c r="K10767" s="15"/>
    </row>
    <row r="10768" spans="11:11" ht="12" customHeight="1">
      <c r="K10768" s="15"/>
    </row>
    <row r="10769" spans="11:11" ht="12" customHeight="1">
      <c r="K10769" s="15"/>
    </row>
    <row r="10770" spans="11:11" ht="12" customHeight="1">
      <c r="K10770" s="15"/>
    </row>
    <row r="10771" spans="11:11" ht="12" customHeight="1">
      <c r="K10771" s="15"/>
    </row>
    <row r="10772" spans="11:11" ht="12" customHeight="1">
      <c r="K10772" s="15"/>
    </row>
    <row r="10773" spans="11:11" ht="12" customHeight="1">
      <c r="K10773" s="15"/>
    </row>
    <row r="10774" spans="11:11" ht="12" customHeight="1">
      <c r="K10774" s="15"/>
    </row>
    <row r="10775" spans="11:11" ht="12" customHeight="1">
      <c r="K10775" s="15"/>
    </row>
    <row r="10776" spans="11:11" ht="12" customHeight="1">
      <c r="K10776" s="15"/>
    </row>
    <row r="10777" spans="11:11" ht="12" customHeight="1">
      <c r="K10777" s="15"/>
    </row>
    <row r="10778" spans="11:11" ht="12" customHeight="1">
      <c r="K10778" s="15"/>
    </row>
    <row r="10779" spans="11:11" ht="12" customHeight="1">
      <c r="K10779" s="15"/>
    </row>
    <row r="10780" spans="11:11" ht="12" customHeight="1">
      <c r="K10780" s="15"/>
    </row>
    <row r="10781" spans="11:11" ht="12" customHeight="1">
      <c r="K10781" s="15"/>
    </row>
    <row r="10782" spans="11:11" ht="12" customHeight="1">
      <c r="K10782" s="15"/>
    </row>
    <row r="10783" spans="11:11" ht="12" customHeight="1">
      <c r="K10783" s="15"/>
    </row>
    <row r="10784" spans="11:11" ht="12" customHeight="1">
      <c r="K10784" s="15"/>
    </row>
    <row r="10785" spans="11:11" ht="12" customHeight="1">
      <c r="K10785" s="15"/>
    </row>
    <row r="10786" spans="11:11" ht="12" customHeight="1">
      <c r="K10786" s="15"/>
    </row>
    <row r="10787" spans="11:11" ht="12" customHeight="1">
      <c r="K10787" s="15"/>
    </row>
    <row r="10788" spans="11:11" ht="12" customHeight="1">
      <c r="K10788" s="15"/>
    </row>
    <row r="10789" spans="11:11" ht="12" customHeight="1">
      <c r="K10789" s="15"/>
    </row>
    <row r="10790" spans="11:11" ht="12" customHeight="1">
      <c r="K10790" s="15"/>
    </row>
    <row r="10791" spans="11:11" ht="12" customHeight="1">
      <c r="K10791" s="15"/>
    </row>
    <row r="10792" spans="11:11" ht="12" customHeight="1">
      <c r="K10792" s="15"/>
    </row>
    <row r="10793" spans="11:11" ht="12" customHeight="1">
      <c r="K10793" s="15"/>
    </row>
    <row r="10794" spans="11:11" ht="12" customHeight="1">
      <c r="K10794" s="15"/>
    </row>
    <row r="10795" spans="11:11" ht="12" customHeight="1">
      <c r="K10795" s="15"/>
    </row>
    <row r="10796" spans="11:11" ht="12" customHeight="1">
      <c r="K10796" s="15"/>
    </row>
    <row r="10797" spans="11:11" ht="12" customHeight="1">
      <c r="K10797" s="15"/>
    </row>
    <row r="10798" spans="11:11" ht="12" customHeight="1">
      <c r="K10798" s="15"/>
    </row>
    <row r="10799" spans="11:11" ht="12" customHeight="1">
      <c r="K10799" s="15"/>
    </row>
    <row r="10800" spans="11:11" ht="12" customHeight="1">
      <c r="K10800" s="15"/>
    </row>
    <row r="10801" spans="11:11" ht="12" customHeight="1">
      <c r="K10801" s="15"/>
    </row>
    <row r="10802" spans="11:11" ht="12" customHeight="1">
      <c r="K10802" s="15"/>
    </row>
    <row r="10803" spans="11:11" ht="12" customHeight="1">
      <c r="K10803" s="15"/>
    </row>
    <row r="10804" spans="11:11" ht="12" customHeight="1">
      <c r="K10804" s="15"/>
    </row>
    <row r="10805" spans="11:11" ht="12" customHeight="1">
      <c r="K10805" s="15"/>
    </row>
    <row r="10806" spans="11:11" ht="12" customHeight="1">
      <c r="K10806" s="15"/>
    </row>
    <row r="10807" spans="11:11" ht="12" customHeight="1">
      <c r="K10807" s="15"/>
    </row>
    <row r="10808" spans="11:11" ht="12" customHeight="1">
      <c r="K10808" s="15"/>
    </row>
    <row r="10809" spans="11:11" ht="12" customHeight="1">
      <c r="K10809" s="15"/>
    </row>
    <row r="10810" spans="11:11" ht="12" customHeight="1">
      <c r="K10810" s="15"/>
    </row>
    <row r="10811" spans="11:11" ht="12" customHeight="1">
      <c r="K10811" s="15"/>
    </row>
    <row r="10812" spans="11:11" ht="12" customHeight="1">
      <c r="K10812" s="15"/>
    </row>
    <row r="10813" spans="11:11" ht="12" customHeight="1">
      <c r="K10813" s="15"/>
    </row>
    <row r="10814" spans="11:11" ht="12" customHeight="1">
      <c r="K10814" s="15"/>
    </row>
    <row r="10815" spans="11:11" ht="12" customHeight="1">
      <c r="K10815" s="15"/>
    </row>
    <row r="10816" spans="11:11" ht="12" customHeight="1">
      <c r="K10816" s="15"/>
    </row>
    <row r="10817" spans="11:11" ht="12" customHeight="1">
      <c r="K10817" s="15"/>
    </row>
    <row r="10818" spans="11:11" ht="12" customHeight="1">
      <c r="K10818" s="15"/>
    </row>
    <row r="10819" spans="11:11" ht="12" customHeight="1">
      <c r="K10819" s="15"/>
    </row>
    <row r="10820" spans="11:11" ht="12" customHeight="1">
      <c r="K10820" s="15"/>
    </row>
    <row r="10821" spans="11:11" ht="12" customHeight="1">
      <c r="K10821" s="15"/>
    </row>
    <row r="10822" spans="11:11" ht="12" customHeight="1">
      <c r="K10822" s="15"/>
    </row>
    <row r="10823" spans="11:11" ht="12" customHeight="1">
      <c r="K10823" s="15"/>
    </row>
    <row r="10824" spans="11:11" ht="12" customHeight="1">
      <c r="K10824" s="15"/>
    </row>
    <row r="10825" spans="11:11" ht="12" customHeight="1">
      <c r="K10825" s="15"/>
    </row>
    <row r="10826" spans="11:11" ht="12" customHeight="1">
      <c r="K10826" s="15"/>
    </row>
    <row r="10827" spans="11:11" ht="12" customHeight="1">
      <c r="K10827" s="15"/>
    </row>
    <row r="10828" spans="11:11" ht="12" customHeight="1">
      <c r="K10828" s="15"/>
    </row>
    <row r="10829" spans="11:11" ht="12" customHeight="1">
      <c r="K10829" s="15"/>
    </row>
    <row r="10830" spans="11:11" ht="12" customHeight="1">
      <c r="K10830" s="15"/>
    </row>
    <row r="10831" spans="11:11" ht="12" customHeight="1">
      <c r="K10831" s="15"/>
    </row>
    <row r="10832" spans="11:11" ht="12" customHeight="1">
      <c r="K10832" s="15"/>
    </row>
    <row r="10833" spans="11:11" ht="12" customHeight="1">
      <c r="K10833" s="15"/>
    </row>
    <row r="10834" spans="11:11" ht="12" customHeight="1">
      <c r="K10834" s="15"/>
    </row>
    <row r="10835" spans="11:11" ht="12" customHeight="1">
      <c r="K10835" s="15"/>
    </row>
    <row r="10836" spans="11:11" ht="12" customHeight="1">
      <c r="K10836" s="15"/>
    </row>
    <row r="10837" spans="11:11" ht="12" customHeight="1">
      <c r="K10837" s="15"/>
    </row>
    <row r="10838" spans="11:11" ht="12" customHeight="1">
      <c r="K10838" s="15"/>
    </row>
    <row r="10839" spans="11:11" ht="12" customHeight="1">
      <c r="K10839" s="15"/>
    </row>
    <row r="10840" spans="11:11" ht="12" customHeight="1">
      <c r="K10840" s="15"/>
    </row>
    <row r="10841" spans="11:11" ht="12" customHeight="1">
      <c r="K10841" s="15"/>
    </row>
    <row r="10842" spans="11:11" ht="12" customHeight="1">
      <c r="K10842" s="15"/>
    </row>
    <row r="10843" spans="11:11" ht="12" customHeight="1">
      <c r="K10843" s="15"/>
    </row>
    <row r="10844" spans="11:11" ht="12" customHeight="1">
      <c r="K10844" s="15"/>
    </row>
    <row r="10845" spans="11:11" ht="12" customHeight="1">
      <c r="K10845" s="15"/>
    </row>
    <row r="10846" spans="11:11" ht="12" customHeight="1">
      <c r="K10846" s="15"/>
    </row>
    <row r="10847" spans="11:11" ht="12" customHeight="1">
      <c r="K10847" s="15"/>
    </row>
    <row r="10848" spans="11:11" ht="12" customHeight="1">
      <c r="K10848" s="15"/>
    </row>
    <row r="10849" spans="11:11" ht="12" customHeight="1">
      <c r="K10849" s="15"/>
    </row>
    <row r="10850" spans="11:11" ht="12" customHeight="1">
      <c r="K10850" s="15"/>
    </row>
    <row r="10851" spans="11:11" ht="12" customHeight="1">
      <c r="K10851" s="15"/>
    </row>
    <row r="10852" spans="11:11" ht="12" customHeight="1">
      <c r="K10852" s="15"/>
    </row>
    <row r="10853" spans="11:11" ht="12" customHeight="1">
      <c r="K10853" s="15"/>
    </row>
    <row r="10854" spans="11:11" ht="12" customHeight="1">
      <c r="K10854" s="15"/>
    </row>
    <row r="10855" spans="11:11" ht="12" customHeight="1">
      <c r="K10855" s="15"/>
    </row>
    <row r="10856" spans="11:11" ht="12" customHeight="1">
      <c r="K10856" s="15"/>
    </row>
    <row r="10857" spans="11:11" ht="12" customHeight="1">
      <c r="K10857" s="15"/>
    </row>
    <row r="10858" spans="11:11" ht="12" customHeight="1">
      <c r="K10858" s="15"/>
    </row>
    <row r="10859" spans="11:11" ht="12" customHeight="1">
      <c r="K10859" s="15"/>
    </row>
    <row r="10860" spans="11:11" ht="12" customHeight="1">
      <c r="K10860" s="15"/>
    </row>
    <row r="10861" spans="11:11" ht="12" customHeight="1">
      <c r="K10861" s="15"/>
    </row>
    <row r="10862" spans="11:11" ht="12" customHeight="1">
      <c r="K10862" s="15"/>
    </row>
    <row r="10863" spans="11:11" ht="12" customHeight="1">
      <c r="K10863" s="15"/>
    </row>
    <row r="10864" spans="11:11" ht="12" customHeight="1">
      <c r="K10864" s="15"/>
    </row>
    <row r="10865" spans="11:11" ht="12" customHeight="1">
      <c r="K10865" s="15"/>
    </row>
    <row r="10866" spans="11:11" ht="12" customHeight="1">
      <c r="K10866" s="15"/>
    </row>
    <row r="10867" spans="11:11" ht="12" customHeight="1">
      <c r="K10867" s="15"/>
    </row>
    <row r="10868" spans="11:11" ht="12" customHeight="1">
      <c r="K10868" s="15"/>
    </row>
    <row r="10869" spans="11:11" ht="12" customHeight="1">
      <c r="K10869" s="15"/>
    </row>
    <row r="10870" spans="11:11" ht="12" customHeight="1">
      <c r="K10870" s="15"/>
    </row>
    <row r="10871" spans="11:11" ht="12" customHeight="1">
      <c r="K10871" s="15"/>
    </row>
    <row r="10872" spans="11:11" ht="12" customHeight="1">
      <c r="K10872" s="15"/>
    </row>
    <row r="10873" spans="11:11" ht="12" customHeight="1">
      <c r="K10873" s="15"/>
    </row>
    <row r="10874" spans="11:11" ht="12" customHeight="1">
      <c r="K10874" s="15"/>
    </row>
    <row r="10875" spans="11:11" ht="12" customHeight="1">
      <c r="K10875" s="15"/>
    </row>
    <row r="10876" spans="11:11" ht="12" customHeight="1">
      <c r="K10876" s="15"/>
    </row>
    <row r="10877" spans="11:11" ht="12" customHeight="1">
      <c r="K10877" s="15"/>
    </row>
    <row r="10878" spans="11:11" ht="12" customHeight="1">
      <c r="K10878" s="15"/>
    </row>
    <row r="10879" spans="11:11" ht="12" customHeight="1">
      <c r="K10879" s="15"/>
    </row>
    <row r="10880" spans="11:11" ht="12" customHeight="1">
      <c r="K10880" s="15"/>
    </row>
    <row r="10881" spans="11:11" ht="12" customHeight="1">
      <c r="K10881" s="15"/>
    </row>
    <row r="10882" spans="11:11" ht="12" customHeight="1">
      <c r="K10882" s="15"/>
    </row>
    <row r="10883" spans="11:11" ht="12" customHeight="1">
      <c r="K10883" s="15"/>
    </row>
    <row r="10884" spans="11:11" ht="12" customHeight="1">
      <c r="K10884" s="15"/>
    </row>
    <row r="10885" spans="11:11" ht="12" customHeight="1">
      <c r="K10885" s="15"/>
    </row>
    <row r="10886" spans="11:11" ht="12" customHeight="1">
      <c r="K10886" s="15"/>
    </row>
    <row r="10887" spans="11:11" ht="12" customHeight="1">
      <c r="K10887" s="15"/>
    </row>
    <row r="10888" spans="11:11" ht="12" customHeight="1">
      <c r="K10888" s="15"/>
    </row>
    <row r="10889" spans="11:11" ht="12" customHeight="1">
      <c r="K10889" s="15"/>
    </row>
    <row r="10890" spans="11:11" ht="12" customHeight="1">
      <c r="K10890" s="15"/>
    </row>
    <row r="10891" spans="11:11" ht="12" customHeight="1">
      <c r="K10891" s="15"/>
    </row>
    <row r="10892" spans="11:11" ht="12" customHeight="1">
      <c r="K10892" s="15"/>
    </row>
    <row r="10893" spans="11:11" ht="12" customHeight="1">
      <c r="K10893" s="15"/>
    </row>
    <row r="10894" spans="11:11" ht="12" customHeight="1">
      <c r="K10894" s="15"/>
    </row>
    <row r="10895" spans="11:11" ht="12" customHeight="1">
      <c r="K10895" s="15"/>
    </row>
    <row r="10896" spans="11:11" ht="12" customHeight="1">
      <c r="K10896" s="15"/>
    </row>
    <row r="10897" spans="11:11" ht="12" customHeight="1">
      <c r="K10897" s="15"/>
    </row>
    <row r="10898" spans="11:11" ht="12" customHeight="1">
      <c r="K10898" s="15"/>
    </row>
    <row r="10899" spans="11:11" ht="12" customHeight="1">
      <c r="K10899" s="15"/>
    </row>
    <row r="10900" spans="11:11" ht="12" customHeight="1">
      <c r="K10900" s="15"/>
    </row>
    <row r="10901" spans="11:11" ht="12" customHeight="1">
      <c r="K10901" s="15"/>
    </row>
    <row r="10902" spans="11:11" ht="12" customHeight="1">
      <c r="K10902" s="15"/>
    </row>
    <row r="10903" spans="11:11" ht="12" customHeight="1">
      <c r="K10903" s="15"/>
    </row>
    <row r="10904" spans="11:11" ht="12" customHeight="1">
      <c r="K10904" s="15"/>
    </row>
    <row r="10905" spans="11:11" ht="12" customHeight="1">
      <c r="K10905" s="15"/>
    </row>
    <row r="10906" spans="11:11" ht="12" customHeight="1">
      <c r="K10906" s="15"/>
    </row>
    <row r="10907" spans="11:11" ht="12" customHeight="1">
      <c r="K10907" s="15"/>
    </row>
    <row r="10908" spans="11:11" ht="12" customHeight="1">
      <c r="K10908" s="15"/>
    </row>
    <row r="10909" spans="11:11" ht="12" customHeight="1">
      <c r="K10909" s="15"/>
    </row>
    <row r="10910" spans="11:11" ht="12" customHeight="1">
      <c r="K10910" s="15"/>
    </row>
    <row r="10911" spans="11:11" ht="12" customHeight="1">
      <c r="K10911" s="15"/>
    </row>
    <row r="10912" spans="11:11" ht="12" customHeight="1">
      <c r="K10912" s="15"/>
    </row>
    <row r="10913" spans="11:11" ht="12" customHeight="1">
      <c r="K10913" s="15"/>
    </row>
    <row r="10914" spans="11:11" ht="12" customHeight="1">
      <c r="K10914" s="15"/>
    </row>
    <row r="10915" spans="11:11" ht="12" customHeight="1">
      <c r="K10915" s="15"/>
    </row>
    <row r="10916" spans="11:11" ht="12" customHeight="1">
      <c r="K10916" s="15"/>
    </row>
    <row r="10917" spans="11:11" ht="12" customHeight="1">
      <c r="K10917" s="15"/>
    </row>
    <row r="10918" spans="11:11" ht="12" customHeight="1">
      <c r="K10918" s="15"/>
    </row>
    <row r="10919" spans="11:11" ht="12" customHeight="1">
      <c r="K10919" s="15"/>
    </row>
    <row r="10920" spans="11:11" ht="12" customHeight="1">
      <c r="K10920" s="15"/>
    </row>
    <row r="10921" spans="11:11" ht="12" customHeight="1">
      <c r="K10921" s="15"/>
    </row>
    <row r="10922" spans="11:11" ht="12" customHeight="1">
      <c r="K10922" s="15"/>
    </row>
    <row r="10923" spans="11:11" ht="12" customHeight="1">
      <c r="K10923" s="15"/>
    </row>
    <row r="10924" spans="11:11" ht="12" customHeight="1">
      <c r="K10924" s="15"/>
    </row>
    <row r="10925" spans="11:11" ht="12" customHeight="1">
      <c r="K10925" s="15"/>
    </row>
    <row r="10926" spans="11:11" ht="12" customHeight="1">
      <c r="K10926" s="15"/>
    </row>
    <row r="10927" spans="11:11" ht="12" customHeight="1">
      <c r="K10927" s="15"/>
    </row>
    <row r="10928" spans="11:11" ht="12" customHeight="1">
      <c r="K10928" s="15"/>
    </row>
    <row r="10929" spans="11:11" ht="12" customHeight="1">
      <c r="K10929" s="15"/>
    </row>
    <row r="10930" spans="11:11" ht="12" customHeight="1">
      <c r="K10930" s="15"/>
    </row>
    <row r="10931" spans="11:11" ht="12" customHeight="1">
      <c r="K10931" s="15"/>
    </row>
    <row r="10932" spans="11:11" ht="12" customHeight="1">
      <c r="K10932" s="15"/>
    </row>
    <row r="10933" spans="11:11" ht="12" customHeight="1">
      <c r="K10933" s="15"/>
    </row>
    <row r="10934" spans="11:11" ht="12" customHeight="1">
      <c r="K10934" s="15"/>
    </row>
    <row r="10935" spans="11:11" ht="12" customHeight="1">
      <c r="K10935" s="15"/>
    </row>
    <row r="10936" spans="11:11" ht="12" customHeight="1">
      <c r="K10936" s="15"/>
    </row>
    <row r="10937" spans="11:11" ht="12" customHeight="1">
      <c r="K10937" s="15"/>
    </row>
    <row r="10938" spans="11:11" ht="12" customHeight="1">
      <c r="K10938" s="15"/>
    </row>
    <row r="10939" spans="11:11" ht="12" customHeight="1">
      <c r="K10939" s="15"/>
    </row>
    <row r="10940" spans="11:11" ht="12" customHeight="1">
      <c r="K10940" s="15"/>
    </row>
    <row r="10941" spans="11:11" ht="12" customHeight="1">
      <c r="K10941" s="15"/>
    </row>
    <row r="10942" spans="11:11" ht="12" customHeight="1">
      <c r="K10942" s="15"/>
    </row>
    <row r="10943" spans="11:11" ht="12" customHeight="1">
      <c r="K10943" s="15"/>
    </row>
    <row r="10944" spans="11:11" ht="12" customHeight="1">
      <c r="K10944" s="15"/>
    </row>
    <row r="10945" spans="11:11" ht="12" customHeight="1">
      <c r="K10945" s="15"/>
    </row>
    <row r="10946" spans="11:11" ht="12" customHeight="1">
      <c r="K10946" s="15"/>
    </row>
    <row r="10947" spans="11:11" ht="12" customHeight="1">
      <c r="K10947" s="15"/>
    </row>
    <row r="10948" spans="11:11" ht="12" customHeight="1">
      <c r="K10948" s="15"/>
    </row>
    <row r="10949" spans="11:11" ht="12" customHeight="1">
      <c r="K10949" s="15"/>
    </row>
    <row r="10950" spans="11:11" ht="12" customHeight="1">
      <c r="K10950" s="15"/>
    </row>
    <row r="10951" spans="11:11" ht="12" customHeight="1">
      <c r="K10951" s="15"/>
    </row>
    <row r="10952" spans="11:11" ht="12" customHeight="1">
      <c r="K10952" s="15"/>
    </row>
    <row r="10953" spans="11:11" ht="12" customHeight="1">
      <c r="K10953" s="15"/>
    </row>
    <row r="10954" spans="11:11" ht="12" customHeight="1">
      <c r="K10954" s="15"/>
    </row>
    <row r="10955" spans="11:11" ht="12" customHeight="1">
      <c r="K10955" s="15"/>
    </row>
    <row r="10956" spans="11:11" ht="12" customHeight="1">
      <c r="K10956" s="15"/>
    </row>
    <row r="10957" spans="11:11" ht="12" customHeight="1">
      <c r="K10957" s="15"/>
    </row>
    <row r="10958" spans="11:11" ht="12" customHeight="1">
      <c r="K10958" s="15"/>
    </row>
    <row r="10959" spans="11:11" ht="12" customHeight="1">
      <c r="K10959" s="15"/>
    </row>
    <row r="10960" spans="11:11" ht="12" customHeight="1">
      <c r="K10960" s="15"/>
    </row>
    <row r="10961" spans="11:11" ht="12" customHeight="1">
      <c r="K10961" s="15"/>
    </row>
    <row r="10962" spans="11:11" ht="12" customHeight="1">
      <c r="K10962" s="15"/>
    </row>
    <row r="10963" spans="11:11" ht="12" customHeight="1">
      <c r="K10963" s="15"/>
    </row>
    <row r="10964" spans="11:11" ht="12" customHeight="1">
      <c r="K10964" s="15"/>
    </row>
    <row r="10965" spans="11:11" ht="12" customHeight="1">
      <c r="K10965" s="15"/>
    </row>
    <row r="10966" spans="11:11" ht="12" customHeight="1">
      <c r="K10966" s="15"/>
    </row>
    <row r="10967" spans="11:11" ht="12" customHeight="1">
      <c r="K10967" s="15"/>
    </row>
    <row r="10968" spans="11:11" ht="12" customHeight="1">
      <c r="K10968" s="15"/>
    </row>
    <row r="10969" spans="11:11" ht="12" customHeight="1">
      <c r="K10969" s="15"/>
    </row>
    <row r="10970" spans="11:11" ht="12" customHeight="1">
      <c r="K10970" s="15"/>
    </row>
    <row r="10971" spans="11:11" ht="12" customHeight="1">
      <c r="K10971" s="15"/>
    </row>
    <row r="10972" spans="11:11" ht="12" customHeight="1">
      <c r="K10972" s="15"/>
    </row>
    <row r="10973" spans="11:11" ht="12" customHeight="1">
      <c r="K10973" s="15"/>
    </row>
    <row r="10974" spans="11:11" ht="12" customHeight="1">
      <c r="K10974" s="15"/>
    </row>
    <row r="10975" spans="11:11" ht="12" customHeight="1">
      <c r="K10975" s="15"/>
    </row>
    <row r="10976" spans="11:11" ht="12" customHeight="1">
      <c r="K10976" s="15"/>
    </row>
    <row r="10977" spans="11:11" ht="12" customHeight="1">
      <c r="K10977" s="15"/>
    </row>
    <row r="10978" spans="11:11" ht="12" customHeight="1">
      <c r="K10978" s="15"/>
    </row>
    <row r="10979" spans="11:11" ht="12" customHeight="1">
      <c r="K10979" s="15"/>
    </row>
    <row r="10980" spans="11:11" ht="12" customHeight="1">
      <c r="K10980" s="15"/>
    </row>
    <row r="10981" spans="11:11" ht="12" customHeight="1">
      <c r="K10981" s="15"/>
    </row>
    <row r="10982" spans="11:11" ht="12" customHeight="1">
      <c r="K10982" s="15"/>
    </row>
    <row r="10983" spans="11:11" ht="12" customHeight="1">
      <c r="K10983" s="15"/>
    </row>
    <row r="10984" spans="11:11" ht="12" customHeight="1">
      <c r="K10984" s="15"/>
    </row>
    <row r="10985" spans="11:11" ht="12" customHeight="1">
      <c r="K10985" s="15"/>
    </row>
    <row r="10986" spans="11:11" ht="12" customHeight="1">
      <c r="K10986" s="15"/>
    </row>
    <row r="10987" spans="11:11" ht="12" customHeight="1">
      <c r="K10987" s="15"/>
    </row>
    <row r="10988" spans="11:11" ht="12" customHeight="1">
      <c r="K10988" s="15"/>
    </row>
    <row r="10989" spans="11:11" ht="12" customHeight="1">
      <c r="K10989" s="15"/>
    </row>
    <row r="10990" spans="11:11" ht="12" customHeight="1">
      <c r="K10990" s="15"/>
    </row>
    <row r="10991" spans="11:11" ht="12" customHeight="1">
      <c r="K10991" s="15"/>
    </row>
    <row r="10992" spans="11:11" ht="12" customHeight="1">
      <c r="K10992" s="15"/>
    </row>
    <row r="10993" spans="11:11" ht="12" customHeight="1">
      <c r="K10993" s="15"/>
    </row>
    <row r="10994" spans="11:11" ht="12" customHeight="1">
      <c r="K10994" s="15"/>
    </row>
    <row r="10995" spans="11:11" ht="12" customHeight="1">
      <c r="K10995" s="15"/>
    </row>
    <row r="10996" spans="11:11" ht="12" customHeight="1">
      <c r="K10996" s="15"/>
    </row>
    <row r="10997" spans="11:11" ht="12" customHeight="1">
      <c r="K10997" s="15"/>
    </row>
    <row r="10998" spans="11:11" ht="12" customHeight="1">
      <c r="K10998" s="15"/>
    </row>
    <row r="10999" spans="11:11" ht="12" customHeight="1">
      <c r="K10999" s="15"/>
    </row>
    <row r="11000" spans="11:11" ht="12" customHeight="1">
      <c r="K11000" s="15"/>
    </row>
    <row r="11001" spans="11:11" ht="12" customHeight="1">
      <c r="K11001" s="15"/>
    </row>
    <row r="11002" spans="11:11" ht="12" customHeight="1">
      <c r="K11002" s="15"/>
    </row>
    <row r="11003" spans="11:11" ht="12" customHeight="1">
      <c r="K11003" s="15"/>
    </row>
    <row r="11004" spans="11:11" ht="12" customHeight="1">
      <c r="K11004" s="15"/>
    </row>
    <row r="11005" spans="11:11" ht="12" customHeight="1">
      <c r="K11005" s="15"/>
    </row>
    <row r="11006" spans="11:11" ht="12" customHeight="1">
      <c r="K11006" s="15"/>
    </row>
    <row r="11007" spans="11:11" ht="12" customHeight="1">
      <c r="K11007" s="15"/>
    </row>
    <row r="11008" spans="11:11" ht="12" customHeight="1">
      <c r="K11008" s="15"/>
    </row>
    <row r="11009" spans="11:11" ht="12" customHeight="1">
      <c r="K11009" s="15"/>
    </row>
    <row r="11010" spans="11:11" ht="12" customHeight="1">
      <c r="K11010" s="15"/>
    </row>
    <row r="11011" spans="11:11" ht="12" customHeight="1">
      <c r="K11011" s="15"/>
    </row>
    <row r="11012" spans="11:11" ht="12" customHeight="1">
      <c r="K11012" s="15"/>
    </row>
    <row r="11013" spans="11:11" ht="12" customHeight="1">
      <c r="K11013" s="15"/>
    </row>
    <row r="11014" spans="11:11" ht="12" customHeight="1">
      <c r="K11014" s="15"/>
    </row>
    <row r="11015" spans="11:11" ht="12" customHeight="1">
      <c r="K11015" s="15"/>
    </row>
    <row r="11016" spans="11:11" ht="12" customHeight="1">
      <c r="K11016" s="15"/>
    </row>
    <row r="11017" spans="11:11" ht="12" customHeight="1">
      <c r="K11017" s="15"/>
    </row>
    <row r="11018" spans="11:11" ht="12" customHeight="1">
      <c r="K11018" s="15"/>
    </row>
    <row r="11019" spans="11:11" ht="12" customHeight="1">
      <c r="K11019" s="15"/>
    </row>
    <row r="11020" spans="11:11" ht="12" customHeight="1">
      <c r="K11020" s="15"/>
    </row>
    <row r="11021" spans="11:11" ht="12" customHeight="1">
      <c r="K11021" s="15"/>
    </row>
    <row r="11022" spans="11:11" ht="12" customHeight="1">
      <c r="K11022" s="15"/>
    </row>
    <row r="11023" spans="11:11" ht="12" customHeight="1">
      <c r="K11023" s="15"/>
    </row>
    <row r="11024" spans="11:11" ht="12" customHeight="1">
      <c r="K11024" s="15"/>
    </row>
    <row r="11025" spans="11:11" ht="12" customHeight="1">
      <c r="K11025" s="15"/>
    </row>
    <row r="11026" spans="11:11" ht="12" customHeight="1">
      <c r="K11026" s="15"/>
    </row>
    <row r="11027" spans="11:11" ht="12" customHeight="1">
      <c r="K11027" s="15"/>
    </row>
    <row r="11028" spans="11:11" ht="12" customHeight="1">
      <c r="K11028" s="15"/>
    </row>
    <row r="11029" spans="11:11" ht="12" customHeight="1">
      <c r="K11029" s="15"/>
    </row>
    <row r="11030" spans="11:11" ht="12" customHeight="1">
      <c r="K11030" s="15"/>
    </row>
    <row r="11031" spans="11:11" ht="12" customHeight="1">
      <c r="K11031" s="15"/>
    </row>
    <row r="11032" spans="11:11" ht="12" customHeight="1">
      <c r="K11032" s="15"/>
    </row>
    <row r="11033" spans="11:11" ht="12" customHeight="1">
      <c r="K11033" s="15"/>
    </row>
    <row r="11034" spans="11:11" ht="12" customHeight="1">
      <c r="K11034" s="15"/>
    </row>
    <row r="11035" spans="11:11" ht="12" customHeight="1">
      <c r="K11035" s="15"/>
    </row>
    <row r="11036" spans="11:11" ht="12" customHeight="1">
      <c r="K11036" s="15"/>
    </row>
    <row r="11037" spans="11:11" ht="12" customHeight="1">
      <c r="K11037" s="15"/>
    </row>
    <row r="11038" spans="11:11" ht="12" customHeight="1">
      <c r="K11038" s="15"/>
    </row>
    <row r="11039" spans="11:11" ht="12" customHeight="1">
      <c r="K11039" s="15"/>
    </row>
    <row r="11040" spans="11:11" ht="12" customHeight="1">
      <c r="K11040" s="15"/>
    </row>
    <row r="11041" spans="11:11" ht="12" customHeight="1">
      <c r="K11041" s="15"/>
    </row>
    <row r="11042" spans="11:11" ht="12" customHeight="1">
      <c r="K11042" s="15"/>
    </row>
    <row r="11043" spans="11:11" ht="12" customHeight="1">
      <c r="K11043" s="15"/>
    </row>
    <row r="11044" spans="11:11" ht="12" customHeight="1">
      <c r="K11044" s="15"/>
    </row>
    <row r="11045" spans="11:11" ht="12" customHeight="1">
      <c r="K11045" s="15"/>
    </row>
    <row r="11046" spans="11:11" ht="12" customHeight="1">
      <c r="K11046" s="15"/>
    </row>
    <row r="11047" spans="11:11" ht="12" customHeight="1">
      <c r="K11047" s="15"/>
    </row>
    <row r="11048" spans="11:11" ht="12" customHeight="1">
      <c r="K11048" s="15"/>
    </row>
    <row r="11049" spans="11:11" ht="12" customHeight="1">
      <c r="K11049" s="15"/>
    </row>
    <row r="11050" spans="11:11" ht="12" customHeight="1">
      <c r="K11050" s="15"/>
    </row>
    <row r="11051" spans="11:11" ht="12" customHeight="1">
      <c r="K11051" s="15"/>
    </row>
    <row r="11052" spans="11:11" ht="12" customHeight="1">
      <c r="K11052" s="15"/>
    </row>
    <row r="11053" spans="11:11" ht="12" customHeight="1">
      <c r="K11053" s="15"/>
    </row>
    <row r="11054" spans="11:11" ht="12" customHeight="1">
      <c r="K11054" s="15"/>
    </row>
    <row r="11055" spans="11:11" ht="12" customHeight="1">
      <c r="K11055" s="15"/>
    </row>
    <row r="11056" spans="11:11" ht="12" customHeight="1">
      <c r="K11056" s="15"/>
    </row>
    <row r="11057" spans="11:11" ht="12" customHeight="1">
      <c r="K11057" s="15"/>
    </row>
    <row r="11058" spans="11:11" ht="12" customHeight="1">
      <c r="K11058" s="15"/>
    </row>
    <row r="11059" spans="11:11" ht="12" customHeight="1">
      <c r="K11059" s="15"/>
    </row>
    <row r="11060" spans="11:11" ht="12" customHeight="1">
      <c r="K11060" s="15"/>
    </row>
    <row r="11061" spans="11:11" ht="12" customHeight="1">
      <c r="K11061" s="15"/>
    </row>
    <row r="11062" spans="11:11" ht="12" customHeight="1">
      <c r="K11062" s="15"/>
    </row>
    <row r="11063" spans="11:11" ht="12" customHeight="1">
      <c r="K11063" s="15"/>
    </row>
    <row r="11064" spans="11:11" ht="12" customHeight="1">
      <c r="K11064" s="15"/>
    </row>
    <row r="11065" spans="11:11" ht="12" customHeight="1">
      <c r="K11065" s="15"/>
    </row>
    <row r="11066" spans="11:11" ht="12" customHeight="1">
      <c r="K11066" s="15"/>
    </row>
    <row r="11067" spans="11:11" ht="12" customHeight="1">
      <c r="K11067" s="15"/>
    </row>
    <row r="11068" spans="11:11" ht="12" customHeight="1">
      <c r="K11068" s="15"/>
    </row>
    <row r="11069" spans="11:11" ht="12" customHeight="1">
      <c r="K11069" s="15"/>
    </row>
    <row r="11070" spans="11:11" ht="12" customHeight="1">
      <c r="K11070" s="15"/>
    </row>
    <row r="11071" spans="11:11" ht="12" customHeight="1">
      <c r="K11071" s="15"/>
    </row>
    <row r="11072" spans="11:11" ht="12" customHeight="1">
      <c r="K11072" s="15"/>
    </row>
    <row r="11073" spans="11:11" ht="12" customHeight="1">
      <c r="K11073" s="15"/>
    </row>
    <row r="11074" spans="11:11" ht="12" customHeight="1">
      <c r="K11074" s="15"/>
    </row>
    <row r="11075" spans="11:11" ht="12" customHeight="1">
      <c r="K11075" s="15"/>
    </row>
    <row r="11076" spans="11:11" ht="12" customHeight="1">
      <c r="K11076" s="15"/>
    </row>
    <row r="11077" spans="11:11" ht="12" customHeight="1">
      <c r="K11077" s="15"/>
    </row>
    <row r="11078" spans="11:11" ht="12" customHeight="1">
      <c r="K11078" s="15"/>
    </row>
    <row r="11079" spans="11:11" ht="12" customHeight="1">
      <c r="K11079" s="15"/>
    </row>
    <row r="11080" spans="11:11" ht="12" customHeight="1">
      <c r="K11080" s="15"/>
    </row>
    <row r="11081" spans="11:11" ht="12" customHeight="1">
      <c r="K11081" s="15"/>
    </row>
    <row r="11082" spans="11:11" ht="12" customHeight="1">
      <c r="K11082" s="15"/>
    </row>
    <row r="11083" spans="11:11" ht="12" customHeight="1">
      <c r="K11083" s="15"/>
    </row>
  </sheetData>
  <sheetProtection algorithmName="SHA-512" hashValue="dUVZCEfEXi49QpwYqRo6DNKxf4NZxWcp8bnBN7OHpNhbYzZo5yvtQUocj80XLBLiK0Cexqmz7kiZbSkuU4TNDg==" saltValue="QSgOjm6z4GlX9iBiKajNcg==" spinCount="100000" sheet="1" autoFilter="0"/>
  <mergeCells count="12">
    <mergeCell ref="S9:Z9"/>
    <mergeCell ref="G78:J78"/>
    <mergeCell ref="O7:Q7"/>
    <mergeCell ref="O1:Q2"/>
    <mergeCell ref="A1:E4"/>
    <mergeCell ref="O74:P74"/>
    <mergeCell ref="O3:Q3"/>
    <mergeCell ref="O4:Q4"/>
    <mergeCell ref="O5:Q5"/>
    <mergeCell ref="O6:Q6"/>
    <mergeCell ref="O11:P11"/>
    <mergeCell ref="O8:Q8"/>
  </mergeCells>
  <phoneticPr fontId="2" type="noConversion"/>
  <dataValidations count="2">
    <dataValidation type="list" allowBlank="1" showInputMessage="1" showErrorMessage="1" sqref="P75" xr:uid="{00000000-0002-0000-0200-000000000000}">
      <formula1>Modules</formula1>
    </dataValidation>
    <dataValidation type="list" allowBlank="1" showInputMessage="1" showErrorMessage="1" sqref="R15:R24" xr:uid="{662ABCED-304E-4FAD-9167-BCF1F84EF514}">
      <formula1>"9,10,10.5,11,11.5,12"</formula1>
    </dataValidation>
  </dataValidations>
  <hyperlinks>
    <hyperlink ref="S9" r:id="rId1" xr:uid="{EDEEF99A-6B97-4D67-984E-5DFB81035B3C}"/>
  </hyperlinks>
  <printOptions horizontalCentered="1" verticalCentered="1"/>
  <pageMargins left="0.25" right="0.44" top="7.0000000000000007E-2" bottom="0.02" header="0.5" footer="0.5"/>
  <pageSetup orientation="landscape" horizontalDpi="300" verticalDpi="300" r:id="rId2"/>
  <headerFooter alignWithMargins="0"/>
  <ignoredErrors>
    <ignoredError sqref="L15:L29 L32:L40 L47:L74 K74" unlockedFormula="1"/>
  </ignoredErrors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9955F-9CC7-4443-8B40-F94C21B5F80D}">
  <sheetPr>
    <pageSetUpPr fitToPage="1"/>
  </sheetPr>
  <dimension ref="A1:Z3139"/>
  <sheetViews>
    <sheetView showGridLines="0" showZeros="0" zoomScale="90" zoomScaleNormal="90" workbookViewId="0">
      <selection activeCell="D11" sqref="D11"/>
    </sheetView>
  </sheetViews>
  <sheetFormatPr defaultColWidth="10.7109375" defaultRowHeight="12" customHeight="1"/>
  <cols>
    <col min="1" max="1" width="3" style="27" customWidth="1"/>
    <col min="2" max="2" width="2.28515625" style="15" customWidth="1"/>
    <col min="3" max="3" width="1.7109375" style="15" customWidth="1"/>
    <col min="4" max="4" width="20.7109375" style="113" customWidth="1"/>
    <col min="5" max="5" width="2.7109375" style="113" customWidth="1"/>
    <col min="6" max="6" width="12.5703125" style="113" customWidth="1"/>
    <col min="7" max="7" width="13.42578125" style="15" customWidth="1"/>
    <col min="8" max="8" width="8.42578125" style="15" bestFit="1" customWidth="1"/>
    <col min="9" max="9" width="5.140625" style="15" customWidth="1"/>
    <col min="10" max="10" width="5.140625" style="24" customWidth="1"/>
    <col min="11" max="11" width="13.42578125" style="153" customWidth="1"/>
    <col min="12" max="12" width="4.5703125" style="15" customWidth="1"/>
    <col min="13" max="13" width="3.5703125" style="15" customWidth="1"/>
    <col min="14" max="14" width="5.140625" style="15" customWidth="1"/>
    <col min="15" max="15" width="25.42578125" style="120" customWidth="1"/>
    <col min="16" max="21" width="10.7109375" style="15" customWidth="1"/>
    <col min="22" max="16384" width="10.7109375" style="15"/>
  </cols>
  <sheetData>
    <row r="1" spans="1:26" s="112" customFormat="1" ht="12" customHeight="1">
      <c r="A1" s="656" t="s">
        <v>226</v>
      </c>
      <c r="B1" s="656"/>
      <c r="C1" s="656"/>
      <c r="D1" s="656"/>
      <c r="E1" s="656"/>
      <c r="F1" s="111"/>
      <c r="K1" s="430"/>
      <c r="O1" s="650" t="s">
        <v>12</v>
      </c>
      <c r="P1" s="651"/>
      <c r="Q1" s="652"/>
    </row>
    <row r="2" spans="1:26" ht="12" customHeight="1">
      <c r="A2" s="657"/>
      <c r="B2" s="657"/>
      <c r="C2" s="657"/>
      <c r="D2" s="657"/>
      <c r="E2" s="657"/>
      <c r="G2" s="114"/>
      <c r="K2" s="15"/>
      <c r="O2" s="653"/>
      <c r="P2" s="654"/>
      <c r="Q2" s="655"/>
      <c r="S2" s="429" t="s">
        <v>206</v>
      </c>
    </row>
    <row r="3" spans="1:26" ht="11.25">
      <c r="A3" s="657"/>
      <c r="B3" s="657"/>
      <c r="C3" s="657"/>
      <c r="D3" s="657"/>
      <c r="E3" s="657"/>
      <c r="G3" s="114" t="s">
        <v>276</v>
      </c>
      <c r="K3" s="15"/>
      <c r="O3" s="659" t="s">
        <v>218</v>
      </c>
      <c r="P3" s="660"/>
      <c r="Q3" s="661"/>
      <c r="S3" s="15" t="s">
        <v>255</v>
      </c>
    </row>
    <row r="4" spans="1:26" ht="12" customHeight="1">
      <c r="A4" s="657"/>
      <c r="B4" s="657"/>
      <c r="C4" s="657"/>
      <c r="D4" s="657"/>
      <c r="E4" s="657"/>
      <c r="G4" s="40"/>
      <c r="K4" s="15"/>
      <c r="O4" s="684" t="s">
        <v>280</v>
      </c>
      <c r="P4" s="685"/>
      <c r="Q4" s="686"/>
      <c r="S4" s="15" t="s">
        <v>283</v>
      </c>
    </row>
    <row r="5" spans="1:26" ht="12" customHeight="1" thickBot="1">
      <c r="K5" s="27"/>
      <c r="O5" s="687" t="s">
        <v>224</v>
      </c>
      <c r="P5" s="688"/>
      <c r="Q5" s="689"/>
      <c r="S5" s="15" t="s">
        <v>256</v>
      </c>
    </row>
    <row r="6" spans="1:26" ht="12" customHeight="1" thickBot="1">
      <c r="G6" s="114" t="s">
        <v>43</v>
      </c>
      <c r="K6" s="15"/>
      <c r="O6" s="682"/>
      <c r="P6" s="683"/>
      <c r="Q6" s="683"/>
      <c r="S6" s="15" t="s">
        <v>222</v>
      </c>
    </row>
    <row r="7" spans="1:26" ht="12" customHeight="1" thickBot="1">
      <c r="A7" s="250" t="s">
        <v>50</v>
      </c>
      <c r="B7" s="251"/>
      <c r="C7" s="251"/>
      <c r="D7" s="252"/>
      <c r="E7" s="116"/>
      <c r="F7" s="116"/>
      <c r="G7" s="116"/>
      <c r="H7" s="117"/>
      <c r="I7" s="118"/>
      <c r="J7" s="118"/>
      <c r="K7" s="450" t="s">
        <v>41</v>
      </c>
      <c r="L7" s="114"/>
      <c r="M7" s="114"/>
      <c r="O7" s="676"/>
      <c r="P7" s="676"/>
      <c r="Q7" s="677"/>
      <c r="S7" s="15" t="s">
        <v>259</v>
      </c>
    </row>
    <row r="8" spans="1:26" ht="12" customHeight="1">
      <c r="A8" s="9"/>
      <c r="B8" s="10"/>
      <c r="C8" s="10"/>
      <c r="D8" s="31" t="s">
        <v>150</v>
      </c>
      <c r="E8" s="11"/>
      <c r="F8" s="11"/>
      <c r="G8" s="11"/>
      <c r="H8" s="12"/>
      <c r="I8" s="13"/>
      <c r="J8" s="10"/>
      <c r="K8" s="517"/>
      <c r="L8" s="41"/>
      <c r="M8" s="41"/>
      <c r="O8" s="172"/>
      <c r="P8" s="173"/>
      <c r="Q8" s="172"/>
      <c r="S8" s="15" t="s">
        <v>281</v>
      </c>
    </row>
    <row r="9" spans="1:26" ht="12" customHeight="1" thickBot="1">
      <c r="A9" s="15"/>
      <c r="D9" s="17"/>
      <c r="E9" s="17"/>
      <c r="F9" s="17"/>
      <c r="G9" s="17"/>
      <c r="H9" s="121"/>
      <c r="I9" s="122"/>
      <c r="J9" s="41"/>
      <c r="K9" s="452" t="s">
        <v>52</v>
      </c>
      <c r="L9" s="26"/>
      <c r="M9" s="26"/>
      <c r="O9" s="15"/>
      <c r="S9" s="643" t="s">
        <v>282</v>
      </c>
      <c r="T9" s="643"/>
      <c r="U9" s="643"/>
      <c r="V9" s="643"/>
      <c r="W9" s="643"/>
      <c r="X9" s="643"/>
      <c r="Y9" s="643"/>
      <c r="Z9" s="643"/>
    </row>
    <row r="10" spans="1:26" ht="12" customHeight="1" thickBot="1">
      <c r="A10" s="250" t="s">
        <v>51</v>
      </c>
      <c r="B10" s="251"/>
      <c r="C10" s="251"/>
      <c r="D10" s="253"/>
      <c r="E10" s="254"/>
      <c r="F10" s="252"/>
      <c r="G10" s="17"/>
      <c r="H10" s="18"/>
      <c r="I10" s="18"/>
      <c r="J10" s="15" t="s">
        <v>7</v>
      </c>
      <c r="K10" s="518"/>
    </row>
    <row r="11" spans="1:26" ht="12" customHeight="1" thickBot="1">
      <c r="D11" s="249">
        <f>'YR 1'!D11</f>
        <v>0</v>
      </c>
      <c r="E11" s="17"/>
      <c r="F11" s="17"/>
      <c r="G11" s="17"/>
      <c r="H11" s="13"/>
      <c r="I11" s="13"/>
      <c r="J11" s="32" t="s">
        <v>40</v>
      </c>
      <c r="K11" s="518"/>
      <c r="O11" s="678"/>
      <c r="P11" s="679"/>
      <c r="Q11" s="177"/>
      <c r="T11" s="178"/>
      <c r="U11" s="178"/>
      <c r="V11" s="178"/>
      <c r="W11" s="178"/>
      <c r="X11" s="178"/>
      <c r="Y11" s="178"/>
      <c r="Z11" s="178"/>
    </row>
    <row r="12" spans="1:26" ht="12" customHeight="1" thickBot="1">
      <c r="A12" s="256" t="s">
        <v>53</v>
      </c>
      <c r="B12" s="211"/>
      <c r="C12" s="211"/>
      <c r="D12" s="212"/>
      <c r="E12" s="212"/>
      <c r="F12" s="212"/>
      <c r="G12" s="217"/>
      <c r="H12" s="216"/>
      <c r="I12" s="40" t="s">
        <v>14</v>
      </c>
      <c r="J12" s="124"/>
      <c r="K12" s="519"/>
      <c r="L12" s="41"/>
      <c r="M12" s="41"/>
      <c r="O12" s="114"/>
      <c r="P12" s="176"/>
      <c r="Q12" s="177"/>
      <c r="T12" s="178"/>
      <c r="U12" s="178"/>
      <c r="V12" s="178"/>
      <c r="W12" s="178"/>
      <c r="X12" s="178"/>
      <c r="Y12" s="178"/>
      <c r="Z12" s="178"/>
    </row>
    <row r="13" spans="1:26" ht="12" customHeight="1" thickBot="1">
      <c r="E13" s="26"/>
      <c r="F13" s="26"/>
      <c r="G13" s="26"/>
      <c r="H13" s="126"/>
      <c r="I13" s="127" t="s">
        <v>54</v>
      </c>
      <c r="J13" s="32"/>
      <c r="K13" s="520" t="s">
        <v>55</v>
      </c>
      <c r="L13" s="40"/>
      <c r="M13" s="40"/>
      <c r="P13" s="114" t="s">
        <v>36</v>
      </c>
      <c r="Q13" s="114" t="s">
        <v>8</v>
      </c>
      <c r="R13" s="178" t="s">
        <v>227</v>
      </c>
      <c r="T13" s="178"/>
      <c r="U13" s="178"/>
      <c r="V13" s="178"/>
      <c r="W13" s="178"/>
      <c r="X13" s="178"/>
      <c r="Y13" s="178"/>
      <c r="Z13" s="178"/>
    </row>
    <row r="14" spans="1:26" ht="12" customHeight="1" thickBot="1">
      <c r="B14" s="10"/>
      <c r="C14" s="10"/>
      <c r="D14" s="255" t="s">
        <v>233</v>
      </c>
      <c r="E14" s="35"/>
      <c r="F14" s="35"/>
      <c r="G14" s="35"/>
      <c r="H14" s="129" t="s">
        <v>56</v>
      </c>
      <c r="I14" s="130" t="s">
        <v>57</v>
      </c>
      <c r="J14" s="130" t="s">
        <v>58</v>
      </c>
      <c r="K14" s="521"/>
      <c r="L14" s="40"/>
      <c r="M14" s="40"/>
      <c r="P14" s="114" t="s">
        <v>59</v>
      </c>
      <c r="Q14" s="114" t="s">
        <v>9</v>
      </c>
      <c r="R14" s="16" t="s">
        <v>114</v>
      </c>
    </row>
    <row r="15" spans="1:26" ht="12" customHeight="1">
      <c r="A15" s="132">
        <v>1</v>
      </c>
      <c r="B15" s="20"/>
      <c r="C15" s="21"/>
      <c r="D15" s="493">
        <f>D11</f>
        <v>0</v>
      </c>
      <c r="E15" s="33"/>
      <c r="F15" s="33"/>
      <c r="G15" s="33"/>
      <c r="H15" s="107"/>
      <c r="I15" s="107"/>
      <c r="J15" s="107"/>
      <c r="K15" s="522">
        <f>(IF(R15&gt;11, (P15*H15),0)+IF(R15&lt;12, (P15*(I15+J15)),0))</f>
        <v>0</v>
      </c>
      <c r="L15" s="24"/>
      <c r="M15" s="24"/>
      <c r="N15" s="15" t="s">
        <v>18</v>
      </c>
      <c r="O15" s="488">
        <f>D11</f>
        <v>0</v>
      </c>
      <c r="P15" s="489">
        <f t="shared" ref="P15:P24" si="0">Q15/R15</f>
        <v>0</v>
      </c>
      <c r="Q15" s="106">
        <f>'YR 1'!Q15</f>
        <v>0</v>
      </c>
      <c r="R15" s="133">
        <f>'YR 1'!R15</f>
        <v>9</v>
      </c>
      <c r="S15" s="178" t="s">
        <v>229</v>
      </c>
    </row>
    <row r="16" spans="1:26" ht="12" customHeight="1">
      <c r="A16" s="132">
        <v>2</v>
      </c>
      <c r="B16" s="20"/>
      <c r="C16" s="21"/>
      <c r="D16" s="109">
        <f>'YR 1'!D16</f>
        <v>0</v>
      </c>
      <c r="E16" s="33"/>
      <c r="F16" s="33"/>
      <c r="G16" s="33"/>
      <c r="H16" s="107"/>
      <c r="I16" s="182"/>
      <c r="J16" s="107"/>
      <c r="K16" s="522">
        <f>(IF(R16&gt;11, (P16*H16),0)+IF(R16&lt;12, (P16*(I16+J16)),0))</f>
        <v>0</v>
      </c>
      <c r="L16" s="24"/>
      <c r="M16" s="24"/>
      <c r="N16" s="15" t="s">
        <v>19</v>
      </c>
      <c r="O16" s="488">
        <f t="shared" ref="O16:O28" si="1">D16</f>
        <v>0</v>
      </c>
      <c r="P16" s="489">
        <f t="shared" si="0"/>
        <v>0</v>
      </c>
      <c r="Q16" s="106">
        <f>'YR 1'!Q16</f>
        <v>0</v>
      </c>
      <c r="R16" s="133">
        <f>'YR 1'!R16</f>
        <v>9</v>
      </c>
      <c r="S16" s="178" t="s">
        <v>228</v>
      </c>
    </row>
    <row r="17" spans="1:18" ht="12" customHeight="1">
      <c r="A17" s="132">
        <v>3</v>
      </c>
      <c r="B17" s="21"/>
      <c r="C17" s="21"/>
      <c r="D17" s="109">
        <f>'YR 1'!D17</f>
        <v>0</v>
      </c>
      <c r="E17" s="33"/>
      <c r="F17" s="33"/>
      <c r="G17" s="33"/>
      <c r="H17" s="107"/>
      <c r="I17" s="107"/>
      <c r="J17" s="107"/>
      <c r="K17" s="522">
        <f>(IF(R17&gt;11, (P17*H17),0)+IF(R17&lt;12, (P17*(I17+J17)),0))</f>
        <v>0</v>
      </c>
      <c r="L17" s="24"/>
      <c r="M17" s="24"/>
      <c r="N17" s="15" t="s">
        <v>19</v>
      </c>
      <c r="O17" s="488">
        <f t="shared" si="1"/>
        <v>0</v>
      </c>
      <c r="P17" s="489">
        <f t="shared" si="0"/>
        <v>0</v>
      </c>
      <c r="Q17" s="106">
        <f>'YR 1'!Q17</f>
        <v>0</v>
      </c>
      <c r="R17" s="133">
        <f>'YR 1'!R17</f>
        <v>9</v>
      </c>
    </row>
    <row r="18" spans="1:18" ht="12" customHeight="1">
      <c r="A18" s="132">
        <v>4</v>
      </c>
      <c r="B18" s="21"/>
      <c r="C18" s="21"/>
      <c r="D18" s="109">
        <f>'YR 1'!D18</f>
        <v>0</v>
      </c>
      <c r="E18" s="33"/>
      <c r="F18" s="33"/>
      <c r="G18" s="34"/>
      <c r="H18" s="107"/>
      <c r="I18" s="107"/>
      <c r="J18" s="107"/>
      <c r="K18" s="522">
        <f>(IF(R18&gt;11, (P18*H18),0)+IF(R18&lt;12, (P18*(I18+J18)),0))</f>
        <v>0</v>
      </c>
      <c r="L18" s="24"/>
      <c r="M18" s="24"/>
      <c r="N18" s="15" t="s">
        <v>19</v>
      </c>
      <c r="O18" s="488">
        <f t="shared" si="1"/>
        <v>0</v>
      </c>
      <c r="P18" s="489">
        <f t="shared" si="0"/>
        <v>0</v>
      </c>
      <c r="Q18" s="106">
        <f>'YR 1'!Q18</f>
        <v>0</v>
      </c>
      <c r="R18" s="133">
        <f>'YR 1'!R18</f>
        <v>9</v>
      </c>
    </row>
    <row r="19" spans="1:18" ht="12" customHeight="1">
      <c r="A19" s="132">
        <v>5</v>
      </c>
      <c r="B19" s="21"/>
      <c r="C19" s="21"/>
      <c r="D19" s="109">
        <f>'YR 1'!D19</f>
        <v>0</v>
      </c>
      <c r="E19" s="33"/>
      <c r="F19" s="33"/>
      <c r="G19" s="35"/>
      <c r="H19" s="107"/>
      <c r="I19" s="107"/>
      <c r="J19" s="107"/>
      <c r="K19" s="522">
        <f t="shared" ref="K19:K24" si="2">(IF(R19&gt;11, (P19*H19),0)+IF(R19&lt;12, (P19*(I19+J19)),0))</f>
        <v>0</v>
      </c>
      <c r="L19" s="24"/>
      <c r="M19" s="24"/>
      <c r="N19" s="15" t="s">
        <v>19</v>
      </c>
      <c r="O19" s="488">
        <f t="shared" si="1"/>
        <v>0</v>
      </c>
      <c r="P19" s="489">
        <f t="shared" si="0"/>
        <v>0</v>
      </c>
      <c r="Q19" s="106">
        <f>'YR 1'!Q19</f>
        <v>0</v>
      </c>
      <c r="R19" s="133">
        <f>'YR 1'!R19</f>
        <v>9</v>
      </c>
    </row>
    <row r="20" spans="1:18" ht="12" customHeight="1">
      <c r="A20" s="132">
        <v>6</v>
      </c>
      <c r="B20" s="21"/>
      <c r="C20" s="21"/>
      <c r="D20" s="109">
        <f>'YR 1'!D20</f>
        <v>0</v>
      </c>
      <c r="E20" s="33"/>
      <c r="F20" s="33"/>
      <c r="G20" s="35"/>
      <c r="H20" s="107"/>
      <c r="I20" s="107"/>
      <c r="J20" s="107"/>
      <c r="K20" s="522">
        <f t="shared" si="2"/>
        <v>0</v>
      </c>
      <c r="L20" s="24"/>
      <c r="M20" s="24"/>
      <c r="N20" s="15" t="s">
        <v>19</v>
      </c>
      <c r="O20" s="488">
        <f t="shared" si="1"/>
        <v>0</v>
      </c>
      <c r="P20" s="489">
        <f t="shared" si="0"/>
        <v>0</v>
      </c>
      <c r="Q20" s="106">
        <f>'YR 1'!Q20</f>
        <v>0</v>
      </c>
      <c r="R20" s="133">
        <f>'YR 1'!R20</f>
        <v>9</v>
      </c>
    </row>
    <row r="21" spans="1:18" ht="12" customHeight="1">
      <c r="A21" s="132">
        <v>7</v>
      </c>
      <c r="B21" s="21"/>
      <c r="C21" s="21"/>
      <c r="D21" s="109">
        <f>'YR 1'!D21</f>
        <v>0</v>
      </c>
      <c r="E21" s="33"/>
      <c r="F21" s="33"/>
      <c r="G21" s="35"/>
      <c r="H21" s="107"/>
      <c r="I21" s="107"/>
      <c r="J21" s="107"/>
      <c r="K21" s="522">
        <f t="shared" si="2"/>
        <v>0</v>
      </c>
      <c r="L21" s="24"/>
      <c r="M21" s="24"/>
      <c r="N21" s="15" t="s">
        <v>19</v>
      </c>
      <c r="O21" s="488">
        <f t="shared" si="1"/>
        <v>0</v>
      </c>
      <c r="P21" s="489">
        <f t="shared" si="0"/>
        <v>0</v>
      </c>
      <c r="Q21" s="106">
        <f>'YR 1'!Q21</f>
        <v>0</v>
      </c>
      <c r="R21" s="133">
        <f>'YR 1'!R21</f>
        <v>9</v>
      </c>
    </row>
    <row r="22" spans="1:18" ht="12" customHeight="1">
      <c r="A22" s="132">
        <v>8</v>
      </c>
      <c r="B22" s="21"/>
      <c r="C22" s="21"/>
      <c r="D22" s="109">
        <f>'YR 1'!D22</f>
        <v>0</v>
      </c>
      <c r="E22" s="33"/>
      <c r="F22" s="33"/>
      <c r="G22" s="35"/>
      <c r="H22" s="107"/>
      <c r="I22" s="107"/>
      <c r="J22" s="107"/>
      <c r="K22" s="522">
        <f t="shared" si="2"/>
        <v>0</v>
      </c>
      <c r="L22" s="24"/>
      <c r="M22" s="24"/>
      <c r="N22" s="15" t="s">
        <v>19</v>
      </c>
      <c r="O22" s="488">
        <f t="shared" si="1"/>
        <v>0</v>
      </c>
      <c r="P22" s="489">
        <f t="shared" si="0"/>
        <v>0</v>
      </c>
      <c r="Q22" s="106">
        <f>'YR 1'!Q22</f>
        <v>0</v>
      </c>
      <c r="R22" s="133">
        <f>'YR 1'!R22</f>
        <v>9</v>
      </c>
    </row>
    <row r="23" spans="1:18" ht="12" customHeight="1">
      <c r="A23" s="132">
        <v>9</v>
      </c>
      <c r="B23" s="21"/>
      <c r="C23" s="21"/>
      <c r="D23" s="109">
        <f>'YR 1'!D23</f>
        <v>0</v>
      </c>
      <c r="E23" s="33"/>
      <c r="F23" s="33"/>
      <c r="G23" s="35"/>
      <c r="H23" s="107"/>
      <c r="I23" s="107"/>
      <c r="J23" s="107"/>
      <c r="K23" s="522">
        <f t="shared" si="2"/>
        <v>0</v>
      </c>
      <c r="L23" s="24"/>
      <c r="M23" s="24"/>
      <c r="N23" s="15" t="s">
        <v>19</v>
      </c>
      <c r="O23" s="488">
        <f t="shared" si="1"/>
        <v>0</v>
      </c>
      <c r="P23" s="489">
        <f t="shared" si="0"/>
        <v>0</v>
      </c>
      <c r="Q23" s="106">
        <f>'YR 1'!Q23</f>
        <v>0</v>
      </c>
      <c r="R23" s="133">
        <f>'YR 1'!R23</f>
        <v>9</v>
      </c>
    </row>
    <row r="24" spans="1:18" ht="12" customHeight="1">
      <c r="A24" s="132">
        <v>10</v>
      </c>
      <c r="B24" s="21"/>
      <c r="C24" s="21"/>
      <c r="D24" s="109">
        <f>'YR 1'!D24</f>
        <v>0</v>
      </c>
      <c r="E24" s="33"/>
      <c r="F24" s="33"/>
      <c r="G24" s="35"/>
      <c r="H24" s="107"/>
      <c r="I24" s="107"/>
      <c r="J24" s="107"/>
      <c r="K24" s="522">
        <f t="shared" si="2"/>
        <v>0</v>
      </c>
      <c r="L24" s="24"/>
      <c r="M24" s="24"/>
      <c r="N24" s="15" t="s">
        <v>19</v>
      </c>
      <c r="O24" s="488">
        <f t="shared" si="1"/>
        <v>0</v>
      </c>
      <c r="P24" s="489">
        <f t="shared" si="0"/>
        <v>0</v>
      </c>
      <c r="Q24" s="106">
        <f>'YR 1'!Q24</f>
        <v>0</v>
      </c>
      <c r="R24" s="133">
        <f>'YR 1'!R24</f>
        <v>9</v>
      </c>
    </row>
    <row r="25" spans="1:18" ht="12" customHeight="1">
      <c r="A25" s="132"/>
      <c r="B25" s="21"/>
      <c r="C25" s="21"/>
      <c r="D25" s="109" t="s">
        <v>263</v>
      </c>
      <c r="E25" s="33"/>
      <c r="F25" s="33"/>
      <c r="G25" s="35"/>
      <c r="H25" s="107"/>
      <c r="I25" s="197"/>
      <c r="J25" s="197"/>
      <c r="K25" s="522">
        <f>((H25)*P25)</f>
        <v>0</v>
      </c>
      <c r="L25" s="24"/>
      <c r="M25" s="24"/>
      <c r="O25" s="488" t="str">
        <f t="shared" si="1"/>
        <v>Postdoc</v>
      </c>
      <c r="P25" s="489">
        <f t="shared" ref="P25:P32" si="3">Q25/12</f>
        <v>0</v>
      </c>
      <c r="Q25" s="106">
        <f>'YR 1'!Q25</f>
        <v>0</v>
      </c>
    </row>
    <row r="26" spans="1:18" ht="12" customHeight="1">
      <c r="A26" s="132"/>
      <c r="B26" s="21"/>
      <c r="C26" s="21"/>
      <c r="D26" s="109" t="s">
        <v>263</v>
      </c>
      <c r="E26" s="33"/>
      <c r="F26" s="33"/>
      <c r="G26" s="36"/>
      <c r="H26" s="107"/>
      <c r="I26" s="197"/>
      <c r="J26" s="197"/>
      <c r="K26" s="522">
        <f>((H26)*P26)</f>
        <v>0</v>
      </c>
      <c r="L26" s="24"/>
      <c r="M26" s="24"/>
      <c r="O26" s="488" t="str">
        <f t="shared" si="1"/>
        <v>Postdoc</v>
      </c>
      <c r="P26" s="489">
        <f t="shared" si="3"/>
        <v>0</v>
      </c>
      <c r="Q26" s="106">
        <f>'YR 1'!Q26</f>
        <v>0</v>
      </c>
      <c r="R26" s="134"/>
    </row>
    <row r="27" spans="1:18" ht="12" customHeight="1">
      <c r="A27" s="132"/>
      <c r="B27" s="21"/>
      <c r="C27" s="21"/>
      <c r="D27" s="109" t="s">
        <v>263</v>
      </c>
      <c r="E27" s="33"/>
      <c r="F27" s="33"/>
      <c r="G27" s="35"/>
      <c r="H27" s="107"/>
      <c r="I27" s="197"/>
      <c r="J27" s="197"/>
      <c r="K27" s="522">
        <f>((H27)*P27)</f>
        <v>0</v>
      </c>
      <c r="L27" s="24"/>
      <c r="M27" s="24"/>
      <c r="O27" s="488" t="str">
        <f t="shared" si="1"/>
        <v>Postdoc</v>
      </c>
      <c r="P27" s="489">
        <f>Q27/12</f>
        <v>0</v>
      </c>
      <c r="Q27" s="106">
        <f>'YR 1'!Q27</f>
        <v>0</v>
      </c>
      <c r="R27" s="134"/>
    </row>
    <row r="28" spans="1:18" ht="12" customHeight="1" thickBot="1">
      <c r="A28" s="132"/>
      <c r="B28" s="21"/>
      <c r="C28" s="21"/>
      <c r="D28" s="249" t="s">
        <v>263</v>
      </c>
      <c r="E28" s="33"/>
      <c r="F28" s="33"/>
      <c r="G28" s="26"/>
      <c r="H28" s="232"/>
      <c r="I28" s="233"/>
      <c r="J28" s="233"/>
      <c r="K28" s="523">
        <f>((H28)*P28)</f>
        <v>0</v>
      </c>
      <c r="L28" s="24"/>
      <c r="M28" s="24"/>
      <c r="O28" s="488" t="str">
        <f t="shared" si="1"/>
        <v>Postdoc</v>
      </c>
      <c r="P28" s="489">
        <f>Q28/12</f>
        <v>0</v>
      </c>
      <c r="Q28" s="106">
        <f>'YR 1'!Q28</f>
        <v>0</v>
      </c>
      <c r="R28" s="134"/>
    </row>
    <row r="29" spans="1:18" ht="12" customHeight="1" thickBot="1">
      <c r="A29" s="181"/>
      <c r="B29" s="38"/>
      <c r="C29" s="38"/>
      <c r="D29" s="503" t="s">
        <v>232</v>
      </c>
      <c r="E29" s="587"/>
      <c r="F29" s="588"/>
      <c r="G29" s="36"/>
      <c r="H29" s="513">
        <f>SUM(H15:H28)</f>
        <v>0</v>
      </c>
      <c r="I29" s="514">
        <f>SUM(I15:I28)</f>
        <v>0</v>
      </c>
      <c r="J29" s="514">
        <f>SUM(J15:J28)</f>
        <v>0</v>
      </c>
      <c r="K29" s="538">
        <f>SUM(K15:K28)</f>
        <v>0</v>
      </c>
      <c r="L29" s="24"/>
      <c r="M29" s="24"/>
      <c r="O29" s="120" t="s">
        <v>6</v>
      </c>
      <c r="P29" s="489">
        <f t="shared" si="3"/>
        <v>0</v>
      </c>
      <c r="Q29" s="106">
        <f>'YR 1'!Q29</f>
        <v>0</v>
      </c>
      <c r="R29" s="134"/>
    </row>
    <row r="30" spans="1:18" ht="12" customHeight="1" thickBot="1">
      <c r="A30" s="180"/>
      <c r="B30" s="17"/>
      <c r="C30" s="40"/>
      <c r="E30" s="26"/>
      <c r="F30" s="26"/>
      <c r="G30" s="26"/>
      <c r="H30" s="153"/>
      <c r="I30" s="153"/>
      <c r="J30" s="241"/>
      <c r="K30" s="27"/>
      <c r="L30" s="24"/>
      <c r="M30" s="24"/>
      <c r="O30" s="120" t="s">
        <v>6</v>
      </c>
      <c r="P30" s="489">
        <f t="shared" si="3"/>
        <v>0</v>
      </c>
      <c r="Q30" s="106">
        <f>'YR 1'!Q30</f>
        <v>0</v>
      </c>
      <c r="R30" s="134"/>
    </row>
    <row r="31" spans="1:18" ht="12" customHeight="1" thickBot="1">
      <c r="A31" s="262" t="s">
        <v>61</v>
      </c>
      <c r="B31" s="256" t="s">
        <v>242</v>
      </c>
      <c r="C31" s="257"/>
      <c r="D31" s="258"/>
      <c r="E31" s="258"/>
      <c r="F31" s="258"/>
      <c r="G31" s="258"/>
      <c r="H31" s="242"/>
      <c r="I31" s="242"/>
      <c r="J31" s="242"/>
      <c r="K31" s="537"/>
      <c r="L31" s="24"/>
      <c r="M31" s="24"/>
      <c r="O31" s="120" t="s">
        <v>236</v>
      </c>
      <c r="P31" s="489">
        <f t="shared" si="3"/>
        <v>0</v>
      </c>
      <c r="Q31" s="106">
        <f>'YR 1'!Q31</f>
        <v>0</v>
      </c>
      <c r="R31" s="134"/>
    </row>
    <row r="32" spans="1:18" ht="12" customHeight="1">
      <c r="A32" s="180">
        <v>1</v>
      </c>
      <c r="B32" s="548"/>
      <c r="D32" s="35" t="s">
        <v>234</v>
      </c>
      <c r="E32" s="26"/>
      <c r="F32" s="26"/>
      <c r="G32" s="26"/>
      <c r="H32" s="107"/>
      <c r="I32" s="224"/>
      <c r="J32" s="224"/>
      <c r="K32" s="524">
        <f>(P29*H32)*B32</f>
        <v>0</v>
      </c>
      <c r="L32" s="24"/>
      <c r="M32" s="24"/>
      <c r="O32" s="120" t="s">
        <v>16</v>
      </c>
      <c r="P32" s="489">
        <f t="shared" si="3"/>
        <v>0</v>
      </c>
      <c r="Q32" s="106">
        <f>'YR 1'!Q32</f>
        <v>0</v>
      </c>
      <c r="R32" s="134"/>
    </row>
    <row r="33" spans="1:16" ht="12" customHeight="1">
      <c r="A33" s="132">
        <v>2</v>
      </c>
      <c r="B33" s="549"/>
      <c r="C33" s="21"/>
      <c r="D33" s="36" t="s">
        <v>234</v>
      </c>
      <c r="E33" s="33"/>
      <c r="F33" s="118"/>
      <c r="G33" s="118"/>
      <c r="H33" s="107"/>
      <c r="I33" s="197"/>
      <c r="J33" s="197"/>
      <c r="K33" s="522">
        <f>(P30*H33)*B33</f>
        <v>0</v>
      </c>
      <c r="L33" s="24"/>
      <c r="M33" s="24"/>
    </row>
    <row r="34" spans="1:16" ht="12" customHeight="1">
      <c r="A34" s="132">
        <v>3</v>
      </c>
      <c r="B34" s="547"/>
      <c r="C34" s="21"/>
      <c r="D34" s="33" t="s">
        <v>238</v>
      </c>
      <c r="E34" s="33"/>
      <c r="F34" s="515">
        <f>Q31/12</f>
        <v>0</v>
      </c>
      <c r="G34" s="137" t="s">
        <v>10</v>
      </c>
      <c r="H34" s="107"/>
      <c r="I34" s="203"/>
      <c r="J34" s="203"/>
      <c r="K34" s="522">
        <f>B34*F34*H34</f>
        <v>0</v>
      </c>
      <c r="L34" s="24"/>
      <c r="M34" s="24"/>
    </row>
    <row r="35" spans="1:16" ht="12" customHeight="1">
      <c r="A35" s="132">
        <v>4</v>
      </c>
      <c r="B35" s="186"/>
      <c r="C35" s="38"/>
      <c r="D35" s="36" t="s">
        <v>237</v>
      </c>
      <c r="E35" s="36"/>
      <c r="F35" s="189"/>
      <c r="G35" s="34"/>
      <c r="H35" s="133"/>
      <c r="I35" s="184" t="s">
        <v>37</v>
      </c>
      <c r="J35" s="184"/>
      <c r="K35" s="522">
        <f>B35*(Rates!B19*Rates!B20)*H35</f>
        <v>0</v>
      </c>
      <c r="L35" s="24"/>
      <c r="M35" s="24"/>
      <c r="O35" s="24"/>
      <c r="P35" s="25" t="s">
        <v>65</v>
      </c>
    </row>
    <row r="36" spans="1:16" ht="12" customHeight="1">
      <c r="A36" s="142"/>
      <c r="B36" s="186"/>
      <c r="C36" s="38"/>
      <c r="D36" s="36" t="s">
        <v>254</v>
      </c>
      <c r="E36" s="187"/>
      <c r="F36" s="187"/>
      <c r="G36" s="188"/>
      <c r="H36" s="133"/>
      <c r="I36" s="184" t="s">
        <v>37</v>
      </c>
      <c r="J36" s="184"/>
      <c r="K36" s="522">
        <f>B36*(Rates!B19*Rates!B20)*H36</f>
        <v>0</v>
      </c>
      <c r="L36" s="24"/>
      <c r="M36" s="24"/>
      <c r="N36" s="15" t="s">
        <v>18</v>
      </c>
      <c r="O36" s="488">
        <f>D11</f>
        <v>0</v>
      </c>
      <c r="P36" s="490">
        <f>IF(R15&gt;11, (H15*Rates!B10+P15*H15*Rates!B4), ((I15*P15)*Rates!B4)+(I15*Rates!B9)+((J15*P15)*Rates!B4))</f>
        <v>0</v>
      </c>
    </row>
    <row r="37" spans="1:16" ht="12" customHeight="1" thickBot="1">
      <c r="A37" s="132">
        <v>5</v>
      </c>
      <c r="B37" s="183"/>
      <c r="D37" s="26" t="s">
        <v>239</v>
      </c>
      <c r="E37" s="26"/>
      <c r="F37" s="26"/>
      <c r="G37" s="26"/>
      <c r="H37" s="107"/>
      <c r="I37" s="138" t="s">
        <v>17</v>
      </c>
      <c r="J37" s="138"/>
      <c r="K37" s="525">
        <f>Q32/12*B37*H37</f>
        <v>0</v>
      </c>
      <c r="L37" s="24"/>
      <c r="M37" s="24"/>
      <c r="N37" s="15" t="s">
        <v>19</v>
      </c>
      <c r="O37" s="488">
        <f t="shared" ref="O37:O45" si="4">D16</f>
        <v>0</v>
      </c>
      <c r="P37" s="490">
        <f>IF(R16&gt;11, (H16*Rates!B10+P16*H16*Rates!B4), ((I16*P16)*Rates!B4)+(I16*Rates!B9)+((J16*P16)*Rates!B4))</f>
        <v>0</v>
      </c>
    </row>
    <row r="38" spans="1:16" ht="12" customHeight="1" thickBot="1">
      <c r="A38" s="135"/>
      <c r="B38" s="26"/>
      <c r="C38" s="21"/>
      <c r="D38" s="589" t="s">
        <v>74</v>
      </c>
      <c r="E38" s="587"/>
      <c r="F38" s="588"/>
      <c r="G38" s="33"/>
      <c r="H38" s="139"/>
      <c r="I38" s="140"/>
      <c r="J38" s="21"/>
      <c r="K38" s="494">
        <f>SUM(K29:K37)</f>
        <v>0</v>
      </c>
      <c r="L38" s="24"/>
      <c r="M38" s="24"/>
      <c r="N38" s="15" t="s">
        <v>19</v>
      </c>
      <c r="O38" s="488">
        <f t="shared" si="4"/>
        <v>0</v>
      </c>
      <c r="P38" s="490">
        <f>IF(R17&gt;11, (H17*Rates!B10+P17*H17*Rates!B4), ((I17*P17)*Rates!B4)+(I17*Rates!B9)+((J17*P17)*Rates!B4))</f>
        <v>0</v>
      </c>
    </row>
    <row r="39" spans="1:16" ht="12" customHeight="1" thickBot="1">
      <c r="A39" s="271" t="s">
        <v>75</v>
      </c>
      <c r="B39" s="267" t="s">
        <v>235</v>
      </c>
      <c r="C39" s="267"/>
      <c r="D39" s="575"/>
      <c r="E39" s="17"/>
      <c r="F39" s="573"/>
      <c r="G39" s="141"/>
      <c r="H39" s="21"/>
      <c r="I39" s="140"/>
      <c r="J39" s="21"/>
      <c r="K39" s="570">
        <f>P56</f>
        <v>0</v>
      </c>
      <c r="L39" s="24"/>
      <c r="M39" s="24"/>
      <c r="N39" s="15" t="s">
        <v>19</v>
      </c>
      <c r="O39" s="488">
        <f t="shared" si="4"/>
        <v>0</v>
      </c>
      <c r="P39" s="490">
        <f>IF(R18&gt;11, (H18*Rates!B10+P18*H18*Rates!B4), ((I18*P18)*Rates!B4)+(I18*Rates!B9)+((J18*P18)*Rates!B4))</f>
        <v>0</v>
      </c>
    </row>
    <row r="40" spans="1:16" ht="12" customHeight="1" thickBot="1">
      <c r="D40" s="591" t="s">
        <v>77</v>
      </c>
      <c r="E40" s="592"/>
      <c r="F40" s="593"/>
      <c r="G40" s="593"/>
      <c r="H40" s="593"/>
      <c r="I40" s="594"/>
      <c r="J40" s="21"/>
      <c r="K40" s="494">
        <f>SUM(K38:K39)</f>
        <v>0</v>
      </c>
      <c r="L40" s="24"/>
      <c r="M40" s="24"/>
      <c r="N40" s="15" t="s">
        <v>19</v>
      </c>
      <c r="O40" s="488">
        <f t="shared" si="4"/>
        <v>0</v>
      </c>
      <c r="P40" s="490">
        <f>IF(R19&gt;11, (H19*Rates!B10+P19*H19*Rates!B4), ((I19*P19)*Rates!B4)+(I19*Rates!B9)+((J19*P19)*Rates!B4))</f>
        <v>0</v>
      </c>
    </row>
    <row r="41" spans="1:16" ht="12" customHeight="1" thickBot="1">
      <c r="A41" s="266" t="s">
        <v>78</v>
      </c>
      <c r="B41" s="267" t="s">
        <v>79</v>
      </c>
      <c r="C41" s="267"/>
      <c r="D41" s="269"/>
      <c r="E41" s="269"/>
      <c r="F41" s="269"/>
      <c r="G41" s="269"/>
      <c r="H41" s="584"/>
      <c r="I41" s="585"/>
      <c r="J41" s="542"/>
      <c r="K41" s="590"/>
      <c r="L41" s="24"/>
      <c r="M41" s="24"/>
      <c r="N41" s="15" t="s">
        <v>19</v>
      </c>
      <c r="O41" s="488">
        <f t="shared" si="4"/>
        <v>0</v>
      </c>
      <c r="P41" s="490">
        <f>IF(R20&gt;11, (H20*Rates!B10+P20*H20*Rates!B4), ((I20*P20)*Rates!B4)+(I20*Rates!B9)+((J20*P20)*Rates!B4))</f>
        <v>0</v>
      </c>
    </row>
    <row r="42" spans="1:16" ht="12" customHeight="1">
      <c r="D42" s="17" t="s">
        <v>4</v>
      </c>
      <c r="E42" s="17"/>
      <c r="F42" s="17"/>
      <c r="G42" s="17" t="s">
        <v>5</v>
      </c>
      <c r="I42" s="18"/>
      <c r="J42" s="15"/>
      <c r="K42" s="527"/>
      <c r="L42" s="24"/>
      <c r="M42" s="24"/>
      <c r="N42" s="15" t="s">
        <v>19</v>
      </c>
      <c r="O42" s="488">
        <f t="shared" si="4"/>
        <v>0</v>
      </c>
      <c r="P42" s="490">
        <f>IF(R21&gt;11, (H21*Rates!B10+P21*H21*Rates!B4), ((I21*P21)*Rates!B4)+(I21*Rates!B9)+((J21*P21)*Rates!B4))</f>
        <v>0</v>
      </c>
    </row>
    <row r="43" spans="1:16" ht="12" customHeight="1">
      <c r="D43" s="133"/>
      <c r="E43" s="17"/>
      <c r="F43" s="15"/>
      <c r="G43" s="106"/>
      <c r="H43" s="37" t="s">
        <v>3</v>
      </c>
      <c r="I43" s="18"/>
      <c r="J43" s="15"/>
      <c r="K43" s="527"/>
      <c r="L43" s="24"/>
      <c r="M43" s="24"/>
      <c r="N43" s="15" t="s">
        <v>19</v>
      </c>
      <c r="O43" s="488">
        <f t="shared" si="4"/>
        <v>0</v>
      </c>
      <c r="P43" s="490">
        <f>IF(R22&gt;11, (H22*Rates!B10+P22*H22*Rates!B4), ((I22*P22)*Rates!B4)+(I22*Rates!B9)+((J22*P22)*Rates!B4))</f>
        <v>0</v>
      </c>
    </row>
    <row r="44" spans="1:16" ht="12" customHeight="1">
      <c r="D44" s="133"/>
      <c r="E44" s="26"/>
      <c r="F44" s="26"/>
      <c r="G44" s="106"/>
      <c r="H44" s="17"/>
      <c r="I44" s="17"/>
      <c r="J44" s="17"/>
      <c r="K44" s="527"/>
      <c r="L44" s="24"/>
      <c r="M44" s="24"/>
      <c r="N44" s="15" t="s">
        <v>19</v>
      </c>
      <c r="O44" s="488">
        <f t="shared" si="4"/>
        <v>0</v>
      </c>
      <c r="P44" s="490">
        <f>IF(R23&gt;11, (H23*Rates!B10+P23*H23*Rates!B4), ((I23*P23)*Rates!B4)+(I23*Rates!B9)+((J23*P23)*Rates!B4))</f>
        <v>0</v>
      </c>
    </row>
    <row r="45" spans="1:16" ht="12" customHeight="1">
      <c r="D45" s="133"/>
      <c r="E45" s="26"/>
      <c r="F45" s="26"/>
      <c r="G45" s="106"/>
      <c r="H45" s="17"/>
      <c r="I45" s="17"/>
      <c r="J45" s="17"/>
      <c r="K45" s="527"/>
      <c r="L45" s="24"/>
      <c r="M45" s="24"/>
      <c r="N45" s="15" t="s">
        <v>19</v>
      </c>
      <c r="O45" s="488">
        <f t="shared" si="4"/>
        <v>0</v>
      </c>
      <c r="P45" s="490">
        <f>IF(R24&gt;11, (H24*Rates!B10+P24*H24*Rates!B4), ((I24*P24)*Rates!B4)+(I24*Rates!B9)+((J24*P24)*Rates!B4))</f>
        <v>0</v>
      </c>
    </row>
    <row r="46" spans="1:16" ht="12" customHeight="1" thickBot="1">
      <c r="D46" s="133"/>
      <c r="E46" s="17"/>
      <c r="F46" s="17"/>
      <c r="G46" s="106"/>
      <c r="H46" s="17"/>
      <c r="I46" s="17"/>
      <c r="J46" s="17"/>
      <c r="K46" s="528"/>
      <c r="L46" s="24"/>
      <c r="M46" s="24"/>
      <c r="O46" s="488" t="str">
        <f>O25</f>
        <v>Postdoc</v>
      </c>
      <c r="P46" s="490">
        <f>(P25*H25)*Rates!B4+(H25*Rates!B10)</f>
        <v>0</v>
      </c>
    </row>
    <row r="47" spans="1:16" ht="12" customHeight="1" thickBot="1">
      <c r="B47" s="37" t="s">
        <v>80</v>
      </c>
      <c r="D47" s="17"/>
      <c r="E47" s="19"/>
      <c r="F47" s="19"/>
      <c r="G47" s="144"/>
      <c r="H47" s="19"/>
      <c r="I47" s="19"/>
      <c r="J47" s="19"/>
      <c r="K47" s="516">
        <f>G43+G44+G45+G46</f>
        <v>0</v>
      </c>
      <c r="L47" s="24"/>
      <c r="M47" s="24"/>
      <c r="O47" s="488" t="str">
        <f>O26</f>
        <v>Postdoc</v>
      </c>
      <c r="P47" s="490">
        <f>(P26*H26)*Rates!B4+(H26*Rates!B10)</f>
        <v>0</v>
      </c>
    </row>
    <row r="48" spans="1:16" ht="12" customHeight="1" thickBot="1">
      <c r="A48" s="266" t="s">
        <v>81</v>
      </c>
      <c r="B48" s="267" t="s">
        <v>82</v>
      </c>
      <c r="C48" s="267"/>
      <c r="D48" s="268"/>
      <c r="E48" s="36"/>
      <c r="F48" s="36" t="s">
        <v>83</v>
      </c>
      <c r="G48" s="143"/>
      <c r="H48" s="143"/>
      <c r="I48" s="10"/>
      <c r="J48" s="38"/>
      <c r="K48" s="529"/>
      <c r="L48" s="24"/>
      <c r="M48" s="24"/>
      <c r="O48" s="488" t="str">
        <f>O27</f>
        <v>Postdoc</v>
      </c>
      <c r="P48" s="490">
        <f>(P27*H27)*Rates!B4+(H27*Rates!B10)</f>
        <v>0</v>
      </c>
    </row>
    <row r="49" spans="1:21" ht="12" customHeight="1">
      <c r="D49" s="26"/>
      <c r="E49" s="26"/>
      <c r="F49" s="35" t="s">
        <v>84</v>
      </c>
      <c r="G49" s="35"/>
      <c r="H49" s="19"/>
      <c r="I49" s="19"/>
      <c r="J49" s="19"/>
      <c r="K49" s="530"/>
      <c r="L49" s="24"/>
      <c r="M49" s="24"/>
      <c r="O49" s="488" t="str">
        <f>O28</f>
        <v>Postdoc</v>
      </c>
      <c r="P49" s="490">
        <f>(P28*H28)*Rates!B4+(H28*Rates!B10)</f>
        <v>0</v>
      </c>
    </row>
    <row r="50" spans="1:21" ht="12" customHeight="1" thickBot="1">
      <c r="D50" s="26"/>
      <c r="E50" s="26"/>
      <c r="F50" s="26"/>
      <c r="G50" s="26"/>
      <c r="H50" s="17"/>
      <c r="I50" s="17"/>
      <c r="J50" s="17"/>
      <c r="K50" s="531"/>
      <c r="L50" s="512"/>
      <c r="M50" s="24"/>
      <c r="O50" s="120" t="s">
        <v>6</v>
      </c>
      <c r="P50" s="490">
        <f>(K32*Rates!B4)+(H32*Rates!B10)*B32</f>
        <v>0</v>
      </c>
    </row>
    <row r="51" spans="1:21" ht="12" customHeight="1" thickBot="1">
      <c r="B51" s="37" t="s">
        <v>85</v>
      </c>
      <c r="D51" s="26"/>
      <c r="E51" s="26"/>
      <c r="F51" s="15"/>
      <c r="G51" s="35"/>
      <c r="H51" s="10"/>
      <c r="I51" s="19"/>
      <c r="J51" s="19"/>
      <c r="K51" s="516">
        <f>SUM(K48:K49)</f>
        <v>0</v>
      </c>
      <c r="L51" s="24"/>
      <c r="M51" s="24"/>
      <c r="O51" s="120" t="s">
        <v>6</v>
      </c>
      <c r="P51" s="490">
        <f>(K33*Rates!B4)+(H33*Rates!B10)*B33</f>
        <v>0</v>
      </c>
    </row>
    <row r="52" spans="1:21" ht="12" customHeight="1" thickBot="1">
      <c r="A52" s="266" t="s">
        <v>86</v>
      </c>
      <c r="B52" s="267" t="s">
        <v>87</v>
      </c>
      <c r="C52" s="267"/>
      <c r="D52" s="586"/>
      <c r="E52" s="254"/>
      <c r="F52" s="252"/>
      <c r="G52" s="17"/>
      <c r="H52" s="17"/>
      <c r="I52" s="17"/>
      <c r="J52" s="17"/>
      <c r="K52" s="526"/>
      <c r="L52" s="24"/>
      <c r="M52" s="24"/>
      <c r="O52" s="120" t="s">
        <v>236</v>
      </c>
      <c r="P52" s="490">
        <f>(K34*Rates!B5)</f>
        <v>0</v>
      </c>
    </row>
    <row r="53" spans="1:21" ht="12" customHeight="1">
      <c r="B53" s="146">
        <v>1</v>
      </c>
      <c r="C53" s="15" t="s">
        <v>88</v>
      </c>
      <c r="D53" s="17"/>
      <c r="E53" s="17"/>
      <c r="F53" s="147"/>
      <c r="G53" s="17"/>
      <c r="I53" s="18"/>
      <c r="J53" s="15"/>
      <c r="K53" s="530"/>
      <c r="L53" s="24"/>
      <c r="M53" s="24"/>
      <c r="O53" s="120" t="s">
        <v>243</v>
      </c>
      <c r="P53" s="490">
        <f>(K35*Rates!B8)</f>
        <v>0</v>
      </c>
    </row>
    <row r="54" spans="1:21" ht="12" customHeight="1">
      <c r="B54" s="146">
        <v>2</v>
      </c>
      <c r="C54" s="15" t="s">
        <v>89</v>
      </c>
      <c r="D54" s="17"/>
      <c r="E54" s="17"/>
      <c r="F54" s="147"/>
      <c r="G54" s="17"/>
      <c r="I54" s="18"/>
      <c r="J54" s="15"/>
      <c r="K54" s="530"/>
      <c r="L54" s="24"/>
      <c r="M54" s="24"/>
      <c r="O54" s="120" t="s">
        <v>240</v>
      </c>
      <c r="P54" s="490">
        <f>(K36*Rates!B7)</f>
        <v>0</v>
      </c>
    </row>
    <row r="55" spans="1:21" ht="12" customHeight="1" thickBot="1">
      <c r="B55" s="146">
        <v>3</v>
      </c>
      <c r="C55" s="15" t="s">
        <v>90</v>
      </c>
      <c r="D55" s="26"/>
      <c r="E55" s="26"/>
      <c r="F55" s="147"/>
      <c r="G55" s="26"/>
      <c r="I55" s="18"/>
      <c r="J55" s="15"/>
      <c r="K55" s="530"/>
      <c r="L55" s="24"/>
      <c r="M55" s="24"/>
      <c r="O55" s="15" t="s">
        <v>16</v>
      </c>
      <c r="P55" s="491">
        <f>(K37*Rates!B4)+(H37*Rates!B10)*B37</f>
        <v>0</v>
      </c>
    </row>
    <row r="56" spans="1:21" ht="12" customHeight="1" thickBot="1">
      <c r="B56" s="146">
        <v>4</v>
      </c>
      <c r="C56" s="15" t="s">
        <v>91</v>
      </c>
      <c r="D56" s="26"/>
      <c r="E56" s="26"/>
      <c r="F56" s="147"/>
      <c r="G56" s="26"/>
      <c r="I56" s="18"/>
      <c r="J56" s="15"/>
      <c r="K56" s="532"/>
      <c r="L56" s="24"/>
      <c r="M56" s="24"/>
      <c r="O56" s="148" t="s">
        <v>11</v>
      </c>
      <c r="P56" s="492">
        <f>SUM(P36:P55)</f>
        <v>0</v>
      </c>
    </row>
    <row r="57" spans="1:21" ht="12" customHeight="1" thickBot="1">
      <c r="A57" s="115"/>
      <c r="B57" s="20" t="s">
        <v>265</v>
      </c>
      <c r="C57" s="21"/>
      <c r="D57" s="33"/>
      <c r="E57" s="23"/>
      <c r="F57" s="36"/>
      <c r="G57" s="36" t="s">
        <v>92</v>
      </c>
      <c r="H57" s="38"/>
      <c r="I57" s="39"/>
      <c r="J57" s="38"/>
      <c r="K57" s="516">
        <f>SUM(K53:K56)</f>
        <v>0</v>
      </c>
      <c r="L57" s="24"/>
      <c r="M57" s="24"/>
    </row>
    <row r="58" spans="1:21" ht="12" customHeight="1" thickBot="1">
      <c r="A58" s="266" t="s">
        <v>93</v>
      </c>
      <c r="B58" s="267" t="s">
        <v>94</v>
      </c>
      <c r="C58" s="267"/>
      <c r="D58" s="268"/>
      <c r="E58" s="36"/>
      <c r="F58" s="36"/>
      <c r="G58" s="36"/>
      <c r="H58" s="38"/>
      <c r="I58" s="39"/>
      <c r="J58" s="38"/>
      <c r="K58" s="526"/>
      <c r="L58" s="24"/>
      <c r="M58" s="24"/>
    </row>
    <row r="59" spans="1:21" ht="12" customHeight="1">
      <c r="A59" s="9"/>
      <c r="B59" s="273">
        <v>1</v>
      </c>
      <c r="C59" s="10" t="s">
        <v>15</v>
      </c>
      <c r="D59" s="35"/>
      <c r="E59" s="36"/>
      <c r="F59" s="36"/>
      <c r="G59" s="36"/>
      <c r="H59" s="38"/>
      <c r="I59" s="39"/>
      <c r="J59" s="38"/>
      <c r="K59" s="530"/>
      <c r="L59" s="24"/>
      <c r="M59" s="24"/>
      <c r="O59" s="219"/>
      <c r="P59" s="40"/>
      <c r="Q59" s="40"/>
      <c r="R59" s="40"/>
      <c r="S59" s="40"/>
      <c r="T59" s="40"/>
      <c r="U59" s="40"/>
    </row>
    <row r="60" spans="1:21" ht="12" customHeight="1" thickBot="1">
      <c r="A60" s="142"/>
      <c r="B60" s="149">
        <v>2</v>
      </c>
      <c r="C60" s="38" t="s">
        <v>95</v>
      </c>
      <c r="D60" s="36"/>
      <c r="E60" s="36"/>
      <c r="F60" s="36"/>
      <c r="G60" s="36"/>
      <c r="H60" s="38"/>
      <c r="I60" s="39"/>
      <c r="J60" s="38"/>
      <c r="K60" s="530"/>
      <c r="L60" s="24"/>
      <c r="M60" s="24"/>
      <c r="O60" s="423" t="s">
        <v>248</v>
      </c>
      <c r="P60" s="424" t="s">
        <v>247</v>
      </c>
      <c r="Q60" s="424" t="s">
        <v>249</v>
      </c>
      <c r="R60" s="424" t="s">
        <v>250</v>
      </c>
      <c r="S60" s="424" t="s">
        <v>251</v>
      </c>
      <c r="T60" s="424" t="s">
        <v>252</v>
      </c>
      <c r="U60" s="424" t="s">
        <v>253</v>
      </c>
    </row>
    <row r="61" spans="1:21" ht="12" customHeight="1" thickTop="1">
      <c r="A61" s="142"/>
      <c r="B61" s="149">
        <v>3</v>
      </c>
      <c r="C61" s="38" t="s">
        <v>96</v>
      </c>
      <c r="D61" s="36"/>
      <c r="E61" s="36"/>
      <c r="F61" s="36"/>
      <c r="G61" s="36"/>
      <c r="H61" s="38"/>
      <c r="I61" s="39"/>
      <c r="J61" s="38"/>
      <c r="K61" s="530"/>
      <c r="L61" s="24"/>
      <c r="M61" s="24"/>
      <c r="P61" s="174" t="s">
        <v>268</v>
      </c>
      <c r="Q61" s="174" t="s">
        <v>269</v>
      </c>
      <c r="R61" s="174" t="s">
        <v>270</v>
      </c>
      <c r="S61" s="174" t="s">
        <v>271</v>
      </c>
      <c r="T61" s="174" t="s">
        <v>272</v>
      </c>
      <c r="U61" s="15" t="s">
        <v>216</v>
      </c>
    </row>
    <row r="62" spans="1:21" ht="12" customHeight="1">
      <c r="A62" s="142"/>
      <c r="B62" s="149">
        <v>4</v>
      </c>
      <c r="C62" s="38" t="s">
        <v>274</v>
      </c>
      <c r="D62" s="36"/>
      <c r="E62" s="36"/>
      <c r="F62" s="36"/>
      <c r="G62" s="36"/>
      <c r="H62" s="38"/>
      <c r="I62" s="39"/>
      <c r="J62" s="38"/>
      <c r="K62" s="530"/>
      <c r="L62" s="24"/>
      <c r="M62" s="24"/>
      <c r="N62" s="427">
        <v>62</v>
      </c>
      <c r="O62" s="425" t="s">
        <v>223</v>
      </c>
      <c r="P62" s="247"/>
      <c r="Q62" s="247"/>
      <c r="R62" s="247"/>
      <c r="S62" s="247"/>
      <c r="T62" s="181"/>
      <c r="U62" s="315">
        <f>SUM(U63:U64)</f>
        <v>0</v>
      </c>
    </row>
    <row r="63" spans="1:21" ht="12" customHeight="1">
      <c r="A63" s="142"/>
      <c r="B63" s="149">
        <v>5</v>
      </c>
      <c r="C63" s="38" t="s">
        <v>260</v>
      </c>
      <c r="D63" s="36"/>
      <c r="E63" s="36"/>
      <c r="F63" s="36" t="s">
        <v>287</v>
      </c>
      <c r="G63" s="36"/>
      <c r="H63" s="38"/>
      <c r="I63" s="39"/>
      <c r="J63" s="38"/>
      <c r="K63" s="533">
        <f>U67</f>
        <v>0</v>
      </c>
      <c r="L63" s="24"/>
      <c r="M63" s="24"/>
      <c r="N63" s="427">
        <v>63</v>
      </c>
      <c r="O63" s="426" t="s">
        <v>145</v>
      </c>
      <c r="P63" s="168"/>
      <c r="Q63" s="168"/>
      <c r="R63" s="169"/>
      <c r="S63" s="169"/>
      <c r="T63" s="169"/>
      <c r="U63" s="166">
        <f>SUM(P63:T63)</f>
        <v>0</v>
      </c>
    </row>
    <row r="64" spans="1:21" ht="12" customHeight="1">
      <c r="A64" s="142"/>
      <c r="B64" s="149"/>
      <c r="C64" s="38"/>
      <c r="D64" s="36"/>
      <c r="E64" s="36"/>
      <c r="F64" s="36" t="s">
        <v>288</v>
      </c>
      <c r="G64" s="36"/>
      <c r="H64" s="38"/>
      <c r="I64" s="39"/>
      <c r="J64" s="38"/>
      <c r="K64" s="533">
        <f>U68</f>
        <v>0</v>
      </c>
      <c r="L64" s="24"/>
      <c r="M64" s="24"/>
      <c r="N64" s="427">
        <v>64</v>
      </c>
      <c r="O64" s="426" t="s">
        <v>267</v>
      </c>
      <c r="P64" s="168"/>
      <c r="Q64" s="168"/>
      <c r="R64" s="169"/>
      <c r="S64" s="169"/>
      <c r="T64" s="169"/>
      <c r="U64" s="166">
        <f>SUM(P64:T64)</f>
        <v>0</v>
      </c>
    </row>
    <row r="65" spans="1:21" ht="12" customHeight="1">
      <c r="A65" s="142"/>
      <c r="B65" s="149"/>
      <c r="C65" s="38" t="s">
        <v>122</v>
      </c>
      <c r="D65" s="36"/>
      <c r="E65" s="36"/>
      <c r="F65" s="36"/>
      <c r="G65" s="36"/>
      <c r="H65" s="38"/>
      <c r="I65" s="39"/>
      <c r="J65" s="38"/>
      <c r="K65" s="534">
        <f>K63+K64</f>
        <v>0</v>
      </c>
      <c r="L65" s="24"/>
      <c r="M65" s="24"/>
      <c r="N65" s="427">
        <v>65</v>
      </c>
      <c r="O65" s="426" t="s">
        <v>141</v>
      </c>
      <c r="P65" s="170">
        <f>SUM(P63:P64)</f>
        <v>0</v>
      </c>
      <c r="Q65" s="170">
        <f t="shared" ref="Q65:T65" si="5">SUM(Q63:Q64)</f>
        <v>0</v>
      </c>
      <c r="R65" s="170">
        <f t="shared" si="5"/>
        <v>0</v>
      </c>
      <c r="S65" s="170">
        <f t="shared" si="5"/>
        <v>0</v>
      </c>
      <c r="T65" s="314">
        <f t="shared" si="5"/>
        <v>0</v>
      </c>
      <c r="U65" s="166">
        <f>SUM(P65:T65)</f>
        <v>0</v>
      </c>
    </row>
    <row r="66" spans="1:21" ht="12" customHeight="1">
      <c r="A66" s="142"/>
      <c r="B66" s="149">
        <v>6</v>
      </c>
      <c r="C66" s="38" t="s">
        <v>1</v>
      </c>
      <c r="D66" s="36"/>
      <c r="E66" s="36"/>
      <c r="F66" s="36"/>
      <c r="G66" s="36"/>
      <c r="H66" s="38"/>
      <c r="I66" s="39"/>
      <c r="J66" s="38"/>
      <c r="K66" s="530"/>
      <c r="L66" s="24"/>
      <c r="M66" s="24"/>
      <c r="N66" s="427">
        <v>66</v>
      </c>
      <c r="P66" s="18"/>
      <c r="Q66" s="18"/>
      <c r="R66" s="18"/>
      <c r="S66" s="18"/>
      <c r="T66" s="18"/>
      <c r="U66" s="248" t="s">
        <v>225</v>
      </c>
    </row>
    <row r="67" spans="1:21" ht="12" customHeight="1">
      <c r="A67" s="142"/>
      <c r="B67" s="149">
        <v>7</v>
      </c>
      <c r="C67" s="38" t="s">
        <v>113</v>
      </c>
      <c r="D67" s="36"/>
      <c r="E67" s="36"/>
      <c r="F67" s="28" t="s">
        <v>39</v>
      </c>
      <c r="G67" s="36"/>
      <c r="H67" s="38"/>
      <c r="I67" s="39"/>
      <c r="J67" s="38"/>
      <c r="K67" s="522">
        <f>IF(H34&gt;0,Rates!C12*B34,0)+IF(I34&gt;0,Rates!B12*'COST SHARE YR 1'!B34,0)+IF('COST SHARE YR 1'!J34&gt;0,Rates!D12*'COST SHARE YR 1'!B34,0)</f>
        <v>0</v>
      </c>
      <c r="L67" s="24"/>
      <c r="M67" s="24"/>
      <c r="N67" s="427">
        <v>67</v>
      </c>
      <c r="O67" s="615" t="s">
        <v>217</v>
      </c>
      <c r="P67" s="510">
        <f>IF(P65&lt;50000,P65,50000)</f>
        <v>0</v>
      </c>
      <c r="Q67" s="510">
        <f>IF(Q65&lt;50000,Q65, 50000)</f>
        <v>0</v>
      </c>
      <c r="R67" s="510">
        <f>IF(R65&lt;50000,R65, 50000)</f>
        <v>0</v>
      </c>
      <c r="S67" s="510">
        <f>IF(S65&lt;50000,S65, 50000)</f>
        <v>0</v>
      </c>
      <c r="T67" s="510">
        <f>IF(T65&lt;50000,T65, 50000)</f>
        <v>0</v>
      </c>
      <c r="U67" s="167">
        <f>SUM(P67:T67)</f>
        <v>0</v>
      </c>
    </row>
    <row r="68" spans="1:21" ht="12" customHeight="1" thickBot="1">
      <c r="A68" s="115"/>
      <c r="B68" s="21"/>
      <c r="C68" s="21" t="s">
        <v>97</v>
      </c>
      <c r="D68" s="33"/>
      <c r="E68" s="33"/>
      <c r="F68" s="33"/>
      <c r="G68" s="36"/>
      <c r="H68" s="38"/>
      <c r="I68" s="39"/>
      <c r="J68" s="38"/>
      <c r="K68" s="535">
        <f>SUM(K59+K60+K61+K62+K63+K64+K66+K67)</f>
        <v>0</v>
      </c>
      <c r="L68" s="24"/>
      <c r="M68" s="24"/>
      <c r="N68" s="427">
        <v>68</v>
      </c>
      <c r="O68" s="425" t="s">
        <v>159</v>
      </c>
      <c r="P68" s="162">
        <f>P65-P67</f>
        <v>0</v>
      </c>
      <c r="Q68" s="162">
        <f>Q65-Q67</f>
        <v>0</v>
      </c>
      <c r="R68" s="171">
        <f>R65-R67</f>
        <v>0</v>
      </c>
      <c r="S68" s="171">
        <f t="shared" ref="S68:T68" si="6">S65-S67</f>
        <v>0</v>
      </c>
      <c r="T68" s="171">
        <f t="shared" si="6"/>
        <v>0</v>
      </c>
      <c r="U68" s="167">
        <f>SUM(P68:T68)</f>
        <v>0</v>
      </c>
    </row>
    <row r="69" spans="1:21" ht="12" customHeight="1" thickBot="1">
      <c r="A69" s="266" t="s">
        <v>98</v>
      </c>
      <c r="B69" s="267" t="s">
        <v>99</v>
      </c>
      <c r="C69" s="267"/>
      <c r="D69" s="269"/>
      <c r="E69" s="269"/>
      <c r="F69" s="272"/>
      <c r="G69" s="143"/>
      <c r="H69" s="38"/>
      <c r="I69" s="39"/>
      <c r="J69" s="38"/>
      <c r="K69" s="516">
        <f>SUM(K68+K57+K51+K47+K40)</f>
        <v>0</v>
      </c>
      <c r="L69" s="24"/>
      <c r="M69" s="24"/>
      <c r="P69" s="245">
        <f>SUM(P67:P68)</f>
        <v>0</v>
      </c>
      <c r="Q69" s="245">
        <f t="shared" ref="Q69:T69" si="7">SUM(Q67:Q68)</f>
        <v>0</v>
      </c>
      <c r="R69" s="245">
        <f t="shared" si="7"/>
        <v>0</v>
      </c>
      <c r="S69" s="245">
        <f t="shared" si="7"/>
        <v>0</v>
      </c>
      <c r="T69" s="245">
        <f t="shared" si="7"/>
        <v>0</v>
      </c>
      <c r="U69" s="245">
        <f>SUM(U67:U68)</f>
        <v>0</v>
      </c>
    </row>
    <row r="70" spans="1:21" ht="12" customHeight="1" thickBot="1">
      <c r="A70" s="27" t="s">
        <v>100</v>
      </c>
      <c r="B70" s="15" t="s">
        <v>101</v>
      </c>
      <c r="D70" s="17"/>
      <c r="E70" s="17"/>
      <c r="F70" s="17"/>
      <c r="G70" s="40"/>
      <c r="H70" s="41"/>
      <c r="J70" s="15"/>
      <c r="K70" s="536"/>
      <c r="L70" s="24"/>
      <c r="M70" s="24"/>
    </row>
    <row r="71" spans="1:21" ht="12" customHeight="1" thickBot="1">
      <c r="D71" s="608">
        <f>Rates!B22</f>
        <v>0.49</v>
      </c>
      <c r="E71" s="17"/>
      <c r="F71" s="609">
        <f>IF(M71=1,K69-K47-K67-K64, K69-K47-K57-K67-K64)</f>
        <v>0</v>
      </c>
      <c r="G71" s="25"/>
      <c r="H71" s="25"/>
      <c r="J71" s="15"/>
      <c r="K71" s="522">
        <f>F71*Rates!B22</f>
        <v>0</v>
      </c>
      <c r="L71" s="24"/>
      <c r="M71" s="40"/>
    </row>
    <row r="72" spans="1:21" ht="12" customHeight="1" thickBot="1">
      <c r="B72" s="37" t="s">
        <v>102</v>
      </c>
      <c r="D72" s="17"/>
      <c r="E72" s="17"/>
      <c r="F72" s="26"/>
      <c r="G72" s="151"/>
      <c r="H72" s="24"/>
      <c r="J72" s="15"/>
      <c r="K72" s="522">
        <f>K71</f>
        <v>0</v>
      </c>
      <c r="L72" s="24"/>
      <c r="M72" s="24"/>
    </row>
    <row r="73" spans="1:21" ht="12" customHeight="1" thickBot="1">
      <c r="A73" s="274" t="s">
        <v>103</v>
      </c>
      <c r="B73" s="275" t="s">
        <v>104</v>
      </c>
      <c r="C73" s="275"/>
      <c r="D73" s="276"/>
      <c r="E73" s="276"/>
      <c r="F73" s="277"/>
      <c r="G73" s="116"/>
      <c r="H73" s="21"/>
      <c r="I73" s="140"/>
      <c r="J73" s="21"/>
      <c r="K73" s="559">
        <f>K69+K72</f>
        <v>0</v>
      </c>
      <c r="L73" s="24"/>
      <c r="M73" s="24"/>
    </row>
    <row r="74" spans="1:21" ht="12" customHeight="1" thickBot="1">
      <c r="A74" s="553" t="s">
        <v>105</v>
      </c>
      <c r="B74" s="554" t="s">
        <v>106</v>
      </c>
      <c r="C74" s="554"/>
      <c r="D74" s="555"/>
      <c r="E74" s="555"/>
      <c r="F74" s="555"/>
      <c r="G74" s="555"/>
      <c r="H74" s="556"/>
      <c r="I74" s="557"/>
      <c r="J74" s="558"/>
      <c r="K74" s="560"/>
      <c r="L74" s="24"/>
      <c r="M74" s="24"/>
      <c r="O74" s="676"/>
      <c r="P74" s="676"/>
    </row>
    <row r="75" spans="1:21" ht="12" customHeight="1" thickBot="1">
      <c r="A75" s="266" t="s">
        <v>107</v>
      </c>
      <c r="B75" s="267" t="s">
        <v>277</v>
      </c>
      <c r="C75" s="267"/>
      <c r="D75" s="272"/>
      <c r="E75" s="543"/>
      <c r="F75" s="252"/>
      <c r="G75" s="19"/>
      <c r="H75" s="10"/>
      <c r="I75" s="13"/>
      <c r="J75" s="10"/>
      <c r="K75" s="516">
        <f>K73</f>
        <v>0</v>
      </c>
      <c r="L75" s="24"/>
      <c r="M75" s="24"/>
      <c r="O75" s="172"/>
    </row>
    <row r="76" spans="1:21" ht="12" customHeight="1">
      <c r="A76" s="15"/>
      <c r="K76" s="15"/>
      <c r="O76" s="172"/>
      <c r="P76" s="511"/>
    </row>
    <row r="77" spans="1:21" ht="12" customHeight="1">
      <c r="A77" s="15"/>
      <c r="K77" s="15"/>
      <c r="O77" s="172"/>
      <c r="P77" s="511"/>
    </row>
    <row r="78" spans="1:21" ht="12" customHeight="1">
      <c r="A78" s="15"/>
      <c r="G78" s="680"/>
      <c r="H78" s="681"/>
      <c r="I78" s="681"/>
      <c r="J78" s="681"/>
      <c r="K78" s="177"/>
      <c r="O78" s="37"/>
      <c r="P78" s="177"/>
    </row>
    <row r="79" spans="1:21" ht="12" customHeight="1">
      <c r="K79" s="15"/>
    </row>
    <row r="80" spans="1:21" ht="12" customHeight="1">
      <c r="K80" s="15"/>
    </row>
    <row r="81" spans="11:11" ht="12" customHeight="1">
      <c r="K81" s="15"/>
    </row>
    <row r="82" spans="11:11" ht="12" customHeight="1">
      <c r="K82" s="15"/>
    </row>
    <row r="83" spans="11:11" ht="12" customHeight="1">
      <c r="K83" s="15"/>
    </row>
    <row r="84" spans="11:11" ht="12" customHeight="1">
      <c r="K84" s="15"/>
    </row>
    <row r="85" spans="11:11" ht="12" customHeight="1">
      <c r="K85" s="15"/>
    </row>
    <row r="86" spans="11:11" ht="12" customHeight="1">
      <c r="K86" s="15"/>
    </row>
    <row r="87" spans="11:11" ht="12" customHeight="1">
      <c r="K87" s="15"/>
    </row>
    <row r="88" spans="11:11" ht="12" customHeight="1">
      <c r="K88" s="15"/>
    </row>
    <row r="89" spans="11:11" ht="12" customHeight="1">
      <c r="K89" s="15"/>
    </row>
    <row r="90" spans="11:11" ht="12" customHeight="1">
      <c r="K90" s="15"/>
    </row>
    <row r="91" spans="11:11" ht="12" customHeight="1">
      <c r="K91" s="15"/>
    </row>
    <row r="92" spans="11:11" ht="12" customHeight="1">
      <c r="K92" s="15"/>
    </row>
    <row r="93" spans="11:11" ht="12" customHeight="1">
      <c r="K93" s="15"/>
    </row>
    <row r="94" spans="11:11" ht="12" customHeight="1">
      <c r="K94" s="15"/>
    </row>
    <row r="95" spans="11:11" ht="12" customHeight="1">
      <c r="K95" s="15"/>
    </row>
    <row r="96" spans="11:11" ht="12" customHeight="1">
      <c r="K96" s="15"/>
    </row>
    <row r="97" spans="11:11" ht="12" customHeight="1">
      <c r="K97" s="15"/>
    </row>
    <row r="98" spans="11:11" ht="12" customHeight="1">
      <c r="K98" s="15"/>
    </row>
    <row r="99" spans="11:11" ht="12" customHeight="1">
      <c r="K99" s="15"/>
    </row>
    <row r="100" spans="11:11" ht="12" customHeight="1">
      <c r="K100" s="15"/>
    </row>
    <row r="101" spans="11:11" ht="12" customHeight="1">
      <c r="K101" s="15"/>
    </row>
    <row r="102" spans="11:11" ht="12" customHeight="1">
      <c r="K102" s="15"/>
    </row>
    <row r="103" spans="11:11" ht="12" customHeight="1">
      <c r="K103" s="15"/>
    </row>
    <row r="104" spans="11:11" ht="12" customHeight="1">
      <c r="K104" s="15"/>
    </row>
    <row r="105" spans="11:11" ht="12" customHeight="1">
      <c r="K105" s="15"/>
    </row>
    <row r="106" spans="11:11" ht="12" customHeight="1">
      <c r="K106" s="15"/>
    </row>
    <row r="107" spans="11:11" ht="12" customHeight="1">
      <c r="K107" s="15"/>
    </row>
    <row r="108" spans="11:11" ht="12" customHeight="1">
      <c r="K108" s="15"/>
    </row>
    <row r="109" spans="11:11" ht="12" customHeight="1">
      <c r="K109" s="15"/>
    </row>
    <row r="110" spans="11:11" ht="12" customHeight="1">
      <c r="K110" s="15"/>
    </row>
    <row r="111" spans="11:11" ht="12" customHeight="1">
      <c r="K111" s="15"/>
    </row>
    <row r="112" spans="11:11" ht="12" customHeight="1">
      <c r="K112" s="15"/>
    </row>
    <row r="113" spans="11:11" ht="12" customHeight="1">
      <c r="K113" s="15"/>
    </row>
    <row r="114" spans="11:11" ht="12" customHeight="1">
      <c r="K114" s="15"/>
    </row>
    <row r="115" spans="11:11" ht="12" customHeight="1">
      <c r="K115" s="15"/>
    </row>
    <row r="116" spans="11:11" ht="12" customHeight="1">
      <c r="K116" s="15"/>
    </row>
    <row r="117" spans="11:11" ht="12" customHeight="1">
      <c r="K117" s="15"/>
    </row>
    <row r="118" spans="11:11" ht="12" customHeight="1">
      <c r="K118" s="15"/>
    </row>
    <row r="119" spans="11:11" ht="12" customHeight="1">
      <c r="K119" s="15"/>
    </row>
    <row r="120" spans="11:11" ht="12" customHeight="1">
      <c r="K120" s="15"/>
    </row>
    <row r="121" spans="11:11" ht="12" customHeight="1">
      <c r="K121" s="15"/>
    </row>
    <row r="122" spans="11:11" ht="12" customHeight="1">
      <c r="K122" s="15"/>
    </row>
    <row r="123" spans="11:11" ht="12" customHeight="1">
      <c r="K123" s="15"/>
    </row>
    <row r="124" spans="11:11" ht="12" customHeight="1">
      <c r="K124" s="15"/>
    </row>
    <row r="125" spans="11:11" ht="12" customHeight="1">
      <c r="K125" s="15"/>
    </row>
    <row r="126" spans="11:11" ht="12" customHeight="1">
      <c r="K126" s="15"/>
    </row>
    <row r="127" spans="11:11" ht="12" customHeight="1">
      <c r="K127" s="15"/>
    </row>
    <row r="128" spans="11:11" ht="12" customHeight="1">
      <c r="K128" s="15"/>
    </row>
    <row r="129" spans="11:11" ht="12" customHeight="1">
      <c r="K129" s="15"/>
    </row>
    <row r="130" spans="11:11" ht="12" customHeight="1">
      <c r="K130" s="15"/>
    </row>
    <row r="131" spans="11:11" ht="12" customHeight="1">
      <c r="K131" s="15"/>
    </row>
    <row r="132" spans="11:11" ht="12" customHeight="1">
      <c r="K132" s="15"/>
    </row>
    <row r="133" spans="11:11" ht="12" customHeight="1">
      <c r="K133" s="15"/>
    </row>
    <row r="134" spans="11:11" ht="12" customHeight="1">
      <c r="K134" s="15"/>
    </row>
    <row r="135" spans="11:11" ht="12" customHeight="1">
      <c r="K135" s="15"/>
    </row>
    <row r="136" spans="11:11" ht="12" customHeight="1">
      <c r="K136" s="15"/>
    </row>
    <row r="137" spans="11:11" ht="12" customHeight="1">
      <c r="K137" s="15"/>
    </row>
    <row r="138" spans="11:11" ht="12" customHeight="1">
      <c r="K138" s="15"/>
    </row>
    <row r="139" spans="11:11" ht="12" customHeight="1">
      <c r="K139" s="15"/>
    </row>
    <row r="140" spans="11:11" ht="12" customHeight="1">
      <c r="K140" s="15"/>
    </row>
    <row r="141" spans="11:11" ht="12" customHeight="1">
      <c r="K141" s="15"/>
    </row>
    <row r="142" spans="11:11" ht="12" customHeight="1">
      <c r="K142" s="15"/>
    </row>
    <row r="143" spans="11:11" ht="12" customHeight="1">
      <c r="K143" s="15"/>
    </row>
    <row r="144" spans="11:11" ht="12" customHeight="1">
      <c r="K144" s="15"/>
    </row>
    <row r="145" spans="11:11" ht="12" customHeight="1">
      <c r="K145" s="15"/>
    </row>
    <row r="146" spans="11:11" ht="12" customHeight="1">
      <c r="K146" s="15"/>
    </row>
    <row r="147" spans="11:11" ht="12" customHeight="1">
      <c r="K147" s="15"/>
    </row>
    <row r="148" spans="11:11" ht="12" customHeight="1">
      <c r="K148" s="15"/>
    </row>
    <row r="149" spans="11:11" ht="12" customHeight="1">
      <c r="K149" s="15"/>
    </row>
    <row r="150" spans="11:11" ht="12" customHeight="1">
      <c r="K150" s="15"/>
    </row>
    <row r="151" spans="11:11" ht="12" customHeight="1">
      <c r="K151" s="15"/>
    </row>
    <row r="152" spans="11:11" ht="12" customHeight="1">
      <c r="K152" s="15"/>
    </row>
    <row r="153" spans="11:11" ht="12" customHeight="1">
      <c r="K153" s="15"/>
    </row>
    <row r="154" spans="11:11" ht="12" customHeight="1">
      <c r="K154" s="15"/>
    </row>
    <row r="155" spans="11:11" ht="12" customHeight="1">
      <c r="K155" s="15"/>
    </row>
    <row r="156" spans="11:11" ht="12" customHeight="1">
      <c r="K156" s="15"/>
    </row>
    <row r="157" spans="11:11" ht="12" customHeight="1">
      <c r="K157" s="15"/>
    </row>
    <row r="158" spans="11:11" ht="12" customHeight="1">
      <c r="K158" s="15"/>
    </row>
    <row r="159" spans="11:11" ht="12" customHeight="1">
      <c r="K159" s="15"/>
    </row>
    <row r="160" spans="11:11" ht="12" customHeight="1">
      <c r="K160" s="15"/>
    </row>
    <row r="161" spans="11:11" ht="12" customHeight="1">
      <c r="K161" s="15"/>
    </row>
    <row r="162" spans="11:11" ht="12" customHeight="1">
      <c r="K162" s="15"/>
    </row>
    <row r="163" spans="11:11" ht="12" customHeight="1">
      <c r="K163" s="15"/>
    </row>
    <row r="164" spans="11:11" ht="12" customHeight="1">
      <c r="K164" s="15"/>
    </row>
    <row r="165" spans="11:11" ht="12" customHeight="1">
      <c r="K165" s="15"/>
    </row>
    <row r="166" spans="11:11" ht="12" customHeight="1">
      <c r="K166" s="15"/>
    </row>
    <row r="167" spans="11:11" ht="12" customHeight="1">
      <c r="K167" s="15"/>
    </row>
    <row r="168" spans="11:11" ht="12" customHeight="1">
      <c r="K168" s="15"/>
    </row>
    <row r="169" spans="11:11" ht="12" customHeight="1">
      <c r="K169" s="15"/>
    </row>
    <row r="170" spans="11:11" ht="12" customHeight="1">
      <c r="K170" s="15"/>
    </row>
    <row r="171" spans="11:11" ht="12" customHeight="1">
      <c r="K171" s="15"/>
    </row>
    <row r="172" spans="11:11" ht="12" customHeight="1">
      <c r="K172" s="15"/>
    </row>
    <row r="173" spans="11:11" ht="12" customHeight="1">
      <c r="K173" s="15"/>
    </row>
    <row r="174" spans="11:11" ht="12" customHeight="1">
      <c r="K174" s="15"/>
    </row>
    <row r="175" spans="11:11" ht="12" customHeight="1">
      <c r="K175" s="15"/>
    </row>
    <row r="176" spans="11:11" ht="12" customHeight="1">
      <c r="K176" s="15"/>
    </row>
    <row r="177" spans="11:11" ht="12" customHeight="1">
      <c r="K177" s="15"/>
    </row>
    <row r="178" spans="11:11" ht="12" customHeight="1">
      <c r="K178" s="15"/>
    </row>
    <row r="179" spans="11:11" ht="12" customHeight="1">
      <c r="K179" s="15"/>
    </row>
    <row r="180" spans="11:11" ht="12" customHeight="1">
      <c r="K180" s="15"/>
    </row>
    <row r="181" spans="11:11" ht="12" customHeight="1">
      <c r="K181" s="15"/>
    </row>
    <row r="182" spans="11:11" ht="12" customHeight="1">
      <c r="K182" s="15"/>
    </row>
    <row r="183" spans="11:11" ht="12" customHeight="1">
      <c r="K183" s="15"/>
    </row>
    <row r="184" spans="11:11" ht="12" customHeight="1">
      <c r="K184" s="15"/>
    </row>
    <row r="185" spans="11:11" ht="12" customHeight="1">
      <c r="K185" s="15"/>
    </row>
    <row r="186" spans="11:11" ht="12" customHeight="1">
      <c r="K186" s="15"/>
    </row>
    <row r="187" spans="11:11" ht="12" customHeight="1">
      <c r="K187" s="15"/>
    </row>
    <row r="188" spans="11:11" ht="12" customHeight="1">
      <c r="K188" s="15"/>
    </row>
    <row r="189" spans="11:11" ht="12" customHeight="1">
      <c r="K189" s="15"/>
    </row>
    <row r="190" spans="11:11" ht="12" customHeight="1">
      <c r="K190" s="15"/>
    </row>
    <row r="191" spans="11:11" ht="12" customHeight="1">
      <c r="K191" s="15"/>
    </row>
    <row r="192" spans="11:11" ht="12" customHeight="1">
      <c r="K192" s="15"/>
    </row>
    <row r="193" spans="11:11" ht="12" customHeight="1">
      <c r="K193" s="15"/>
    </row>
    <row r="194" spans="11:11" ht="12" customHeight="1">
      <c r="K194" s="15"/>
    </row>
    <row r="195" spans="11:11" ht="12" customHeight="1">
      <c r="K195" s="15"/>
    </row>
    <row r="196" spans="11:11" ht="12" customHeight="1">
      <c r="K196" s="15"/>
    </row>
    <row r="197" spans="11:11" ht="12" customHeight="1">
      <c r="K197" s="15"/>
    </row>
    <row r="198" spans="11:11" ht="12" customHeight="1">
      <c r="K198" s="15"/>
    </row>
    <row r="199" spans="11:11" ht="12" customHeight="1">
      <c r="K199" s="15"/>
    </row>
    <row r="200" spans="11:11" ht="12" customHeight="1">
      <c r="K200" s="15"/>
    </row>
    <row r="201" spans="11:11" ht="12" customHeight="1">
      <c r="K201" s="15"/>
    </row>
    <row r="202" spans="11:11" ht="12" customHeight="1">
      <c r="K202" s="15"/>
    </row>
    <row r="203" spans="11:11" ht="12" customHeight="1">
      <c r="K203" s="15"/>
    </row>
    <row r="204" spans="11:11" ht="12" customHeight="1">
      <c r="K204" s="15"/>
    </row>
    <row r="205" spans="11:11" ht="12" customHeight="1">
      <c r="K205" s="15"/>
    </row>
    <row r="206" spans="11:11" ht="12" customHeight="1">
      <c r="K206" s="15"/>
    </row>
    <row r="207" spans="11:11" ht="12" customHeight="1">
      <c r="K207" s="15"/>
    </row>
    <row r="208" spans="11:11" ht="12" customHeight="1">
      <c r="K208" s="15"/>
    </row>
    <row r="209" spans="11:11" ht="12" customHeight="1">
      <c r="K209" s="15"/>
    </row>
    <row r="210" spans="11:11" ht="12" customHeight="1">
      <c r="K210" s="15"/>
    </row>
    <row r="211" spans="11:11" ht="12" customHeight="1">
      <c r="K211" s="15"/>
    </row>
    <row r="212" spans="11:11" ht="12" customHeight="1">
      <c r="K212" s="15"/>
    </row>
    <row r="213" spans="11:11" ht="12" customHeight="1">
      <c r="K213" s="15"/>
    </row>
    <row r="214" spans="11:11" ht="12" customHeight="1">
      <c r="K214" s="15"/>
    </row>
    <row r="215" spans="11:11" ht="12" customHeight="1">
      <c r="K215" s="15"/>
    </row>
    <row r="216" spans="11:11" ht="12" customHeight="1">
      <c r="K216" s="15"/>
    </row>
    <row r="217" spans="11:11" ht="12" customHeight="1">
      <c r="K217" s="15"/>
    </row>
    <row r="218" spans="11:11" ht="12" customHeight="1">
      <c r="K218" s="15"/>
    </row>
    <row r="219" spans="11:11" ht="12" customHeight="1">
      <c r="K219" s="15"/>
    </row>
    <row r="220" spans="11:11" ht="12" customHeight="1">
      <c r="K220" s="15"/>
    </row>
    <row r="221" spans="11:11" ht="12" customHeight="1">
      <c r="K221" s="15"/>
    </row>
    <row r="222" spans="11:11" ht="12" customHeight="1">
      <c r="K222" s="15"/>
    </row>
    <row r="223" spans="11:11" ht="12" customHeight="1">
      <c r="K223" s="15"/>
    </row>
    <row r="224" spans="11:11" ht="12" customHeight="1">
      <c r="K224" s="15"/>
    </row>
    <row r="225" spans="11:11" ht="12" customHeight="1">
      <c r="K225" s="15"/>
    </row>
    <row r="226" spans="11:11" ht="12" customHeight="1">
      <c r="K226" s="15"/>
    </row>
    <row r="227" spans="11:11" ht="12" customHeight="1">
      <c r="K227" s="15"/>
    </row>
    <row r="228" spans="11:11" ht="12" customHeight="1">
      <c r="K228" s="15"/>
    </row>
    <row r="229" spans="11:11" ht="12" customHeight="1">
      <c r="K229" s="15"/>
    </row>
    <row r="230" spans="11:11" ht="12" customHeight="1">
      <c r="K230" s="15"/>
    </row>
    <row r="231" spans="11:11" ht="12" customHeight="1">
      <c r="K231" s="15"/>
    </row>
    <row r="232" spans="11:11" ht="12" customHeight="1">
      <c r="K232" s="15"/>
    </row>
    <row r="233" spans="11:11" ht="12" customHeight="1">
      <c r="K233" s="15"/>
    </row>
    <row r="234" spans="11:11" ht="12" customHeight="1">
      <c r="K234" s="15"/>
    </row>
    <row r="235" spans="11:11" ht="12" customHeight="1">
      <c r="K235" s="15"/>
    </row>
    <row r="236" spans="11:11" ht="12" customHeight="1">
      <c r="K236" s="15"/>
    </row>
    <row r="237" spans="11:11" ht="12" customHeight="1">
      <c r="K237" s="15"/>
    </row>
    <row r="238" spans="11:11" ht="12" customHeight="1">
      <c r="K238" s="15"/>
    </row>
    <row r="239" spans="11:11" ht="12" customHeight="1">
      <c r="K239" s="15"/>
    </row>
    <row r="240" spans="11:11" ht="12" customHeight="1">
      <c r="K240" s="15"/>
    </row>
    <row r="241" spans="11:11" ht="12" customHeight="1">
      <c r="K241" s="15"/>
    </row>
    <row r="242" spans="11:11" ht="12" customHeight="1">
      <c r="K242" s="15"/>
    </row>
    <row r="243" spans="11:11" ht="12" customHeight="1">
      <c r="K243" s="15"/>
    </row>
    <row r="244" spans="11:11" ht="12" customHeight="1">
      <c r="K244" s="15"/>
    </row>
    <row r="245" spans="11:11" ht="12" customHeight="1">
      <c r="K245" s="15"/>
    </row>
    <row r="246" spans="11:11" ht="12" customHeight="1">
      <c r="K246" s="15"/>
    </row>
    <row r="247" spans="11:11" ht="12" customHeight="1">
      <c r="K247" s="15"/>
    </row>
    <row r="248" spans="11:11" ht="12" customHeight="1">
      <c r="K248" s="15"/>
    </row>
    <row r="249" spans="11:11" ht="12" customHeight="1">
      <c r="K249" s="15"/>
    </row>
    <row r="250" spans="11:11" ht="12" customHeight="1">
      <c r="K250" s="15"/>
    </row>
    <row r="251" spans="11:11" ht="12" customHeight="1">
      <c r="K251" s="15"/>
    </row>
    <row r="252" spans="11:11" ht="12" customHeight="1">
      <c r="K252" s="15"/>
    </row>
    <row r="253" spans="11:11" ht="12" customHeight="1">
      <c r="K253" s="15"/>
    </row>
    <row r="254" spans="11:11" ht="12" customHeight="1">
      <c r="K254" s="15"/>
    </row>
    <row r="255" spans="11:11" ht="12" customHeight="1">
      <c r="K255" s="15"/>
    </row>
    <row r="256" spans="11:11" ht="12" customHeight="1">
      <c r="K256" s="15"/>
    </row>
    <row r="257" spans="11:11" ht="12" customHeight="1">
      <c r="K257" s="15"/>
    </row>
    <row r="258" spans="11:11" ht="12" customHeight="1">
      <c r="K258" s="15"/>
    </row>
    <row r="259" spans="11:11" ht="12" customHeight="1">
      <c r="K259" s="15"/>
    </row>
    <row r="260" spans="11:11" ht="12" customHeight="1">
      <c r="K260" s="15"/>
    </row>
    <row r="261" spans="11:11" ht="12" customHeight="1">
      <c r="K261" s="15"/>
    </row>
    <row r="262" spans="11:11" ht="12" customHeight="1">
      <c r="K262" s="15"/>
    </row>
    <row r="263" spans="11:11" ht="12" customHeight="1">
      <c r="K263" s="15"/>
    </row>
    <row r="264" spans="11:11" ht="12" customHeight="1">
      <c r="K264" s="15"/>
    </row>
    <row r="265" spans="11:11" ht="12" customHeight="1">
      <c r="K265" s="15"/>
    </row>
    <row r="266" spans="11:11" ht="12" customHeight="1">
      <c r="K266" s="15"/>
    </row>
    <row r="267" spans="11:11" ht="12" customHeight="1">
      <c r="K267" s="15"/>
    </row>
    <row r="268" spans="11:11" ht="12" customHeight="1">
      <c r="K268" s="15"/>
    </row>
    <row r="269" spans="11:11" ht="12" customHeight="1">
      <c r="K269" s="15"/>
    </row>
    <row r="270" spans="11:11" ht="12" customHeight="1">
      <c r="K270" s="15"/>
    </row>
    <row r="271" spans="11:11" ht="12" customHeight="1">
      <c r="K271" s="15"/>
    </row>
    <row r="272" spans="11:11" ht="12" customHeight="1">
      <c r="K272" s="15"/>
    </row>
    <row r="273" spans="11:11" ht="12" customHeight="1">
      <c r="K273" s="15"/>
    </row>
    <row r="274" spans="11:11" ht="12" customHeight="1">
      <c r="K274" s="15"/>
    </row>
    <row r="275" spans="11:11" ht="12" customHeight="1">
      <c r="K275" s="15"/>
    </row>
    <row r="276" spans="11:11" ht="12" customHeight="1">
      <c r="K276" s="15"/>
    </row>
    <row r="277" spans="11:11" ht="12" customHeight="1">
      <c r="K277" s="15"/>
    </row>
    <row r="278" spans="11:11" ht="12" customHeight="1">
      <c r="K278" s="15"/>
    </row>
    <row r="279" spans="11:11" ht="12" customHeight="1">
      <c r="K279" s="15"/>
    </row>
    <row r="280" spans="11:11" ht="12" customHeight="1">
      <c r="K280" s="15"/>
    </row>
    <row r="281" spans="11:11" ht="12" customHeight="1">
      <c r="K281" s="15"/>
    </row>
    <row r="282" spans="11:11" ht="12" customHeight="1">
      <c r="K282" s="15"/>
    </row>
    <row r="283" spans="11:11" ht="12" customHeight="1">
      <c r="K283" s="15"/>
    </row>
    <row r="284" spans="11:11" ht="12" customHeight="1">
      <c r="K284" s="15"/>
    </row>
    <row r="285" spans="11:11" ht="12" customHeight="1">
      <c r="K285" s="15"/>
    </row>
    <row r="286" spans="11:11" ht="12" customHeight="1">
      <c r="K286" s="15"/>
    </row>
    <row r="287" spans="11:11" ht="12" customHeight="1">
      <c r="K287" s="15"/>
    </row>
    <row r="288" spans="11:11" ht="12" customHeight="1">
      <c r="K288" s="15"/>
    </row>
    <row r="289" spans="11:11" ht="12" customHeight="1">
      <c r="K289" s="15"/>
    </row>
    <row r="290" spans="11:11" ht="12" customHeight="1">
      <c r="K290" s="15"/>
    </row>
    <row r="291" spans="11:11" ht="12" customHeight="1">
      <c r="K291" s="15"/>
    </row>
    <row r="292" spans="11:11" ht="12" customHeight="1">
      <c r="K292" s="15"/>
    </row>
    <row r="293" spans="11:11" ht="12" customHeight="1">
      <c r="K293" s="15"/>
    </row>
    <row r="294" spans="11:11" ht="12" customHeight="1">
      <c r="K294" s="15"/>
    </row>
    <row r="295" spans="11:11" ht="12" customHeight="1">
      <c r="K295" s="15"/>
    </row>
    <row r="296" spans="11:11" ht="12" customHeight="1">
      <c r="K296" s="15"/>
    </row>
    <row r="297" spans="11:11" ht="12" customHeight="1">
      <c r="K297" s="15"/>
    </row>
    <row r="298" spans="11:11" ht="12" customHeight="1">
      <c r="K298" s="15"/>
    </row>
    <row r="299" spans="11:11" ht="12" customHeight="1">
      <c r="K299" s="15"/>
    </row>
    <row r="300" spans="11:11" ht="12" customHeight="1">
      <c r="K300" s="15"/>
    </row>
    <row r="301" spans="11:11" ht="12" customHeight="1">
      <c r="K301" s="15"/>
    </row>
    <row r="302" spans="11:11" ht="12" customHeight="1">
      <c r="K302" s="15"/>
    </row>
    <row r="303" spans="11:11" ht="12" customHeight="1">
      <c r="K303" s="15"/>
    </row>
    <row r="304" spans="11:11" ht="12" customHeight="1">
      <c r="K304" s="15"/>
    </row>
    <row r="305" spans="11:11" ht="12" customHeight="1">
      <c r="K305" s="15"/>
    </row>
    <row r="306" spans="11:11" ht="12" customHeight="1">
      <c r="K306" s="15"/>
    </row>
    <row r="307" spans="11:11" ht="12" customHeight="1">
      <c r="K307" s="15"/>
    </row>
    <row r="308" spans="11:11" ht="12" customHeight="1">
      <c r="K308" s="15"/>
    </row>
    <row r="309" spans="11:11" ht="12" customHeight="1">
      <c r="K309" s="15"/>
    </row>
    <row r="310" spans="11:11" ht="12" customHeight="1">
      <c r="K310" s="15"/>
    </row>
    <row r="311" spans="11:11" ht="12" customHeight="1">
      <c r="K311" s="15"/>
    </row>
    <row r="312" spans="11:11" ht="12" customHeight="1">
      <c r="K312" s="15"/>
    </row>
    <row r="313" spans="11:11" ht="12" customHeight="1">
      <c r="K313" s="15"/>
    </row>
    <row r="314" spans="11:11" ht="12" customHeight="1">
      <c r="K314" s="15"/>
    </row>
    <row r="315" spans="11:11" ht="12" customHeight="1">
      <c r="K315" s="15"/>
    </row>
    <row r="316" spans="11:11" ht="12" customHeight="1">
      <c r="K316" s="15"/>
    </row>
    <row r="317" spans="11:11" ht="12" customHeight="1">
      <c r="K317" s="15"/>
    </row>
    <row r="318" spans="11:11" ht="12" customHeight="1">
      <c r="K318" s="15"/>
    </row>
    <row r="319" spans="11:11" ht="12" customHeight="1">
      <c r="K319" s="15"/>
    </row>
    <row r="320" spans="11:11" ht="12" customHeight="1">
      <c r="K320" s="15"/>
    </row>
    <row r="321" spans="11:11" ht="12" customHeight="1">
      <c r="K321" s="15"/>
    </row>
    <row r="322" spans="11:11" ht="12" customHeight="1">
      <c r="K322" s="15"/>
    </row>
    <row r="323" spans="11:11" ht="12" customHeight="1">
      <c r="K323" s="15"/>
    </row>
    <row r="324" spans="11:11" ht="12" customHeight="1">
      <c r="K324" s="15"/>
    </row>
    <row r="325" spans="11:11" ht="12" customHeight="1">
      <c r="K325" s="15"/>
    </row>
    <row r="326" spans="11:11" ht="12" customHeight="1">
      <c r="K326" s="15"/>
    </row>
    <row r="327" spans="11:11" ht="12" customHeight="1">
      <c r="K327" s="15"/>
    </row>
    <row r="328" spans="11:11" ht="12" customHeight="1">
      <c r="K328" s="15"/>
    </row>
    <row r="329" spans="11:11" ht="12" customHeight="1">
      <c r="K329" s="15"/>
    </row>
    <row r="330" spans="11:11" ht="12" customHeight="1">
      <c r="K330" s="15"/>
    </row>
    <row r="331" spans="11:11" ht="12" customHeight="1">
      <c r="K331" s="15"/>
    </row>
    <row r="332" spans="11:11" ht="12" customHeight="1">
      <c r="K332" s="15"/>
    </row>
    <row r="333" spans="11:11" ht="12" customHeight="1">
      <c r="K333" s="15"/>
    </row>
    <row r="334" spans="11:11" ht="12" customHeight="1">
      <c r="K334" s="15"/>
    </row>
    <row r="335" spans="11:11" ht="12" customHeight="1">
      <c r="K335" s="15"/>
    </row>
    <row r="336" spans="11:11" ht="12" customHeight="1">
      <c r="K336" s="15"/>
    </row>
    <row r="337" spans="11:11" ht="12" customHeight="1">
      <c r="K337" s="15"/>
    </row>
    <row r="338" spans="11:11" ht="12" customHeight="1">
      <c r="K338" s="15"/>
    </row>
    <row r="339" spans="11:11" ht="12" customHeight="1">
      <c r="K339" s="15"/>
    </row>
    <row r="340" spans="11:11" ht="12" customHeight="1">
      <c r="K340" s="15"/>
    </row>
    <row r="341" spans="11:11" ht="12" customHeight="1">
      <c r="K341" s="15"/>
    </row>
    <row r="342" spans="11:11" ht="12" customHeight="1">
      <c r="K342" s="15"/>
    </row>
    <row r="343" spans="11:11" ht="12" customHeight="1">
      <c r="K343" s="15"/>
    </row>
    <row r="344" spans="11:11" ht="12" customHeight="1">
      <c r="K344" s="15"/>
    </row>
    <row r="345" spans="11:11" ht="12" customHeight="1">
      <c r="K345" s="15"/>
    </row>
    <row r="346" spans="11:11" ht="12" customHeight="1">
      <c r="K346" s="15"/>
    </row>
    <row r="347" spans="11:11" ht="12" customHeight="1">
      <c r="K347" s="15"/>
    </row>
    <row r="348" spans="11:11" ht="12" customHeight="1">
      <c r="K348" s="15"/>
    </row>
    <row r="349" spans="11:11" ht="12" customHeight="1">
      <c r="K349" s="15"/>
    </row>
    <row r="350" spans="11:11" ht="12" customHeight="1">
      <c r="K350" s="15"/>
    </row>
    <row r="351" spans="11:11" ht="12" customHeight="1">
      <c r="K351" s="15"/>
    </row>
    <row r="352" spans="11:11" ht="12" customHeight="1">
      <c r="K352" s="15"/>
    </row>
    <row r="353" spans="11:11" ht="12" customHeight="1">
      <c r="K353" s="15"/>
    </row>
    <row r="354" spans="11:11" ht="12" customHeight="1">
      <c r="K354" s="15"/>
    </row>
    <row r="355" spans="11:11" ht="12" customHeight="1">
      <c r="K355" s="15"/>
    </row>
    <row r="356" spans="11:11" ht="12" customHeight="1">
      <c r="K356" s="15"/>
    </row>
    <row r="357" spans="11:11" ht="12" customHeight="1">
      <c r="K357" s="15"/>
    </row>
    <row r="358" spans="11:11" ht="12" customHeight="1">
      <c r="K358" s="15"/>
    </row>
    <row r="359" spans="11:11" ht="12" customHeight="1">
      <c r="K359" s="15"/>
    </row>
    <row r="360" spans="11:11" ht="12" customHeight="1">
      <c r="K360" s="15"/>
    </row>
    <row r="361" spans="11:11" ht="12" customHeight="1">
      <c r="K361" s="15"/>
    </row>
    <row r="362" spans="11:11" ht="12" customHeight="1">
      <c r="K362" s="15"/>
    </row>
    <row r="363" spans="11:11" ht="12" customHeight="1">
      <c r="K363" s="15"/>
    </row>
    <row r="364" spans="11:11" ht="12" customHeight="1">
      <c r="K364" s="15"/>
    </row>
    <row r="365" spans="11:11" ht="12" customHeight="1">
      <c r="K365" s="15"/>
    </row>
    <row r="366" spans="11:11" ht="12" customHeight="1">
      <c r="K366" s="15"/>
    </row>
    <row r="367" spans="11:11" ht="12" customHeight="1">
      <c r="K367" s="15"/>
    </row>
    <row r="368" spans="11:11" ht="12" customHeight="1">
      <c r="K368" s="15"/>
    </row>
    <row r="369" spans="11:11" ht="12" customHeight="1">
      <c r="K369" s="15"/>
    </row>
    <row r="370" spans="11:11" ht="12" customHeight="1">
      <c r="K370" s="15"/>
    </row>
    <row r="371" spans="11:11" ht="12" customHeight="1">
      <c r="K371" s="15"/>
    </row>
    <row r="372" spans="11:11" ht="12" customHeight="1">
      <c r="K372" s="15"/>
    </row>
    <row r="373" spans="11:11" ht="12" customHeight="1">
      <c r="K373" s="15"/>
    </row>
    <row r="374" spans="11:11" ht="12" customHeight="1">
      <c r="K374" s="15"/>
    </row>
    <row r="375" spans="11:11" ht="12" customHeight="1">
      <c r="K375" s="15"/>
    </row>
    <row r="376" spans="11:11" ht="12" customHeight="1">
      <c r="K376" s="15"/>
    </row>
    <row r="377" spans="11:11" ht="12" customHeight="1">
      <c r="K377" s="15"/>
    </row>
    <row r="378" spans="11:11" ht="12" customHeight="1">
      <c r="K378" s="15"/>
    </row>
    <row r="379" spans="11:11" ht="12" customHeight="1">
      <c r="K379" s="15"/>
    </row>
    <row r="380" spans="11:11" ht="12" customHeight="1">
      <c r="K380" s="15"/>
    </row>
    <row r="381" spans="11:11" ht="12" customHeight="1">
      <c r="K381" s="15"/>
    </row>
    <row r="382" spans="11:11" ht="12" customHeight="1">
      <c r="K382" s="15"/>
    </row>
    <row r="383" spans="11:11" ht="12" customHeight="1">
      <c r="K383" s="15"/>
    </row>
    <row r="384" spans="11:11" ht="12" customHeight="1">
      <c r="K384" s="15"/>
    </row>
    <row r="385" spans="11:11" ht="12" customHeight="1">
      <c r="K385" s="15"/>
    </row>
    <row r="386" spans="11:11" ht="12" customHeight="1">
      <c r="K386" s="15"/>
    </row>
    <row r="387" spans="11:11" ht="12" customHeight="1">
      <c r="K387" s="15"/>
    </row>
    <row r="388" spans="11:11" ht="12" customHeight="1">
      <c r="K388" s="15"/>
    </row>
    <row r="389" spans="11:11" ht="12" customHeight="1">
      <c r="K389" s="15"/>
    </row>
    <row r="390" spans="11:11" ht="12" customHeight="1">
      <c r="K390" s="15"/>
    </row>
    <row r="391" spans="11:11" ht="12" customHeight="1">
      <c r="K391" s="15"/>
    </row>
    <row r="392" spans="11:11" ht="12" customHeight="1">
      <c r="K392" s="15"/>
    </row>
    <row r="393" spans="11:11" ht="12" customHeight="1">
      <c r="K393" s="15"/>
    </row>
    <row r="394" spans="11:11" ht="12" customHeight="1">
      <c r="K394" s="15"/>
    </row>
    <row r="395" spans="11:11" ht="12" customHeight="1">
      <c r="K395" s="15"/>
    </row>
    <row r="396" spans="11:11" ht="12" customHeight="1">
      <c r="K396" s="15"/>
    </row>
    <row r="397" spans="11:11" ht="12" customHeight="1">
      <c r="K397" s="15"/>
    </row>
    <row r="398" spans="11:11" ht="12" customHeight="1">
      <c r="K398" s="15"/>
    </row>
    <row r="399" spans="11:11" ht="12" customHeight="1">
      <c r="K399" s="15"/>
    </row>
    <row r="400" spans="11:11" ht="12" customHeight="1">
      <c r="K400" s="15"/>
    </row>
    <row r="401" spans="11:11" ht="12" customHeight="1">
      <c r="K401" s="15"/>
    </row>
    <row r="402" spans="11:11" ht="12" customHeight="1">
      <c r="K402" s="15"/>
    </row>
    <row r="403" spans="11:11" ht="12" customHeight="1">
      <c r="K403" s="15"/>
    </row>
    <row r="404" spans="11:11" ht="12" customHeight="1">
      <c r="K404" s="15"/>
    </row>
    <row r="405" spans="11:11" ht="12" customHeight="1">
      <c r="K405" s="15"/>
    </row>
    <row r="406" spans="11:11" ht="12" customHeight="1">
      <c r="K406" s="15"/>
    </row>
    <row r="407" spans="11:11" ht="12" customHeight="1">
      <c r="K407" s="15"/>
    </row>
    <row r="408" spans="11:11" ht="12" customHeight="1">
      <c r="K408" s="15"/>
    </row>
    <row r="409" spans="11:11" ht="12" customHeight="1">
      <c r="K409" s="15"/>
    </row>
    <row r="410" spans="11:11" ht="12" customHeight="1">
      <c r="K410" s="15"/>
    </row>
    <row r="411" spans="11:11" ht="12" customHeight="1">
      <c r="K411" s="15"/>
    </row>
    <row r="412" spans="11:11" ht="12" customHeight="1">
      <c r="K412" s="15"/>
    </row>
    <row r="413" spans="11:11" ht="12" customHeight="1">
      <c r="K413" s="15"/>
    </row>
    <row r="414" spans="11:11" ht="12" customHeight="1">
      <c r="K414" s="15"/>
    </row>
    <row r="415" spans="11:11" ht="12" customHeight="1">
      <c r="K415" s="15"/>
    </row>
    <row r="416" spans="11:11" ht="12" customHeight="1">
      <c r="K416" s="15"/>
    </row>
    <row r="417" spans="11:11" ht="12" customHeight="1">
      <c r="K417" s="15"/>
    </row>
    <row r="418" spans="11:11" ht="12" customHeight="1">
      <c r="K418" s="15"/>
    </row>
    <row r="419" spans="11:11" ht="12" customHeight="1">
      <c r="K419" s="15"/>
    </row>
    <row r="420" spans="11:11" ht="12" customHeight="1">
      <c r="K420" s="15"/>
    </row>
    <row r="421" spans="11:11" ht="12" customHeight="1">
      <c r="K421" s="15"/>
    </row>
    <row r="422" spans="11:11" ht="12" customHeight="1">
      <c r="K422" s="15"/>
    </row>
    <row r="423" spans="11:11" ht="12" customHeight="1">
      <c r="K423" s="15"/>
    </row>
    <row r="424" spans="11:11" ht="12" customHeight="1">
      <c r="K424" s="15"/>
    </row>
    <row r="425" spans="11:11" ht="12" customHeight="1">
      <c r="K425" s="15"/>
    </row>
    <row r="426" spans="11:11" ht="12" customHeight="1">
      <c r="K426" s="15"/>
    </row>
    <row r="427" spans="11:11" ht="12" customHeight="1">
      <c r="K427" s="15"/>
    </row>
    <row r="428" spans="11:11" ht="12" customHeight="1">
      <c r="K428" s="15"/>
    </row>
    <row r="429" spans="11:11" ht="12" customHeight="1">
      <c r="K429" s="15"/>
    </row>
    <row r="430" spans="11:11" ht="12" customHeight="1">
      <c r="K430" s="15"/>
    </row>
    <row r="431" spans="11:11" ht="12" customHeight="1">
      <c r="K431" s="15"/>
    </row>
    <row r="432" spans="11:11" ht="12" customHeight="1">
      <c r="K432" s="15"/>
    </row>
    <row r="433" spans="11:11" ht="12" customHeight="1">
      <c r="K433" s="15"/>
    </row>
    <row r="434" spans="11:11" ht="12" customHeight="1">
      <c r="K434" s="15"/>
    </row>
    <row r="435" spans="11:11" ht="12" customHeight="1">
      <c r="K435" s="15"/>
    </row>
    <row r="436" spans="11:11" ht="12" customHeight="1">
      <c r="K436" s="15"/>
    </row>
    <row r="437" spans="11:11" ht="12" customHeight="1">
      <c r="K437" s="15"/>
    </row>
    <row r="438" spans="11:11" ht="12" customHeight="1">
      <c r="K438" s="15"/>
    </row>
    <row r="439" spans="11:11" ht="12" customHeight="1">
      <c r="K439" s="15"/>
    </row>
    <row r="440" spans="11:11" ht="12" customHeight="1">
      <c r="K440" s="15"/>
    </row>
    <row r="441" spans="11:11" ht="12" customHeight="1">
      <c r="K441" s="15"/>
    </row>
    <row r="442" spans="11:11" ht="12" customHeight="1">
      <c r="K442" s="15"/>
    </row>
    <row r="443" spans="11:11" ht="12" customHeight="1">
      <c r="K443" s="15"/>
    </row>
    <row r="444" spans="11:11" ht="12" customHeight="1">
      <c r="K444" s="15"/>
    </row>
    <row r="445" spans="11:11" ht="12" customHeight="1">
      <c r="K445" s="15"/>
    </row>
    <row r="446" spans="11:11" ht="12" customHeight="1">
      <c r="K446" s="15"/>
    </row>
    <row r="447" spans="11:11" ht="12" customHeight="1">
      <c r="K447" s="15"/>
    </row>
    <row r="448" spans="11:11" ht="12" customHeight="1">
      <c r="K448" s="15"/>
    </row>
    <row r="449" spans="11:11" ht="12" customHeight="1">
      <c r="K449" s="15"/>
    </row>
    <row r="450" spans="11:11" ht="12" customHeight="1">
      <c r="K450" s="15"/>
    </row>
    <row r="451" spans="11:11" ht="12" customHeight="1">
      <c r="K451" s="15"/>
    </row>
    <row r="452" spans="11:11" ht="12" customHeight="1">
      <c r="K452" s="15"/>
    </row>
    <row r="453" spans="11:11" ht="12" customHeight="1">
      <c r="K453" s="15"/>
    </row>
    <row r="454" spans="11:11" ht="12" customHeight="1">
      <c r="K454" s="15"/>
    </row>
    <row r="455" spans="11:11" ht="12" customHeight="1">
      <c r="K455" s="15"/>
    </row>
    <row r="456" spans="11:11" ht="12" customHeight="1">
      <c r="K456" s="15"/>
    </row>
    <row r="457" spans="11:11" ht="12" customHeight="1">
      <c r="K457" s="15"/>
    </row>
    <row r="458" spans="11:11" ht="12" customHeight="1">
      <c r="K458" s="15"/>
    </row>
    <row r="459" spans="11:11" ht="12" customHeight="1">
      <c r="K459" s="15"/>
    </row>
    <row r="460" spans="11:11" ht="12" customHeight="1">
      <c r="K460" s="15"/>
    </row>
    <row r="461" spans="11:11" ht="12" customHeight="1">
      <c r="K461" s="15"/>
    </row>
    <row r="462" spans="11:11" ht="12" customHeight="1">
      <c r="K462" s="15"/>
    </row>
    <row r="463" spans="11:11" ht="12" customHeight="1">
      <c r="K463" s="15"/>
    </row>
    <row r="464" spans="11:11" ht="12" customHeight="1">
      <c r="K464" s="15"/>
    </row>
    <row r="465" spans="11:11" ht="12" customHeight="1">
      <c r="K465" s="15"/>
    </row>
    <row r="466" spans="11:11" ht="12" customHeight="1">
      <c r="K466" s="15"/>
    </row>
    <row r="467" spans="11:11" ht="12" customHeight="1">
      <c r="K467" s="15"/>
    </row>
    <row r="468" spans="11:11" ht="12" customHeight="1">
      <c r="K468" s="15"/>
    </row>
    <row r="469" spans="11:11" ht="12" customHeight="1">
      <c r="K469" s="15"/>
    </row>
    <row r="470" spans="11:11" ht="12" customHeight="1">
      <c r="K470" s="15"/>
    </row>
    <row r="471" spans="11:11" ht="12" customHeight="1">
      <c r="K471" s="15"/>
    </row>
    <row r="472" spans="11:11" ht="12" customHeight="1">
      <c r="K472" s="15"/>
    </row>
    <row r="473" spans="11:11" ht="12" customHeight="1">
      <c r="K473" s="15"/>
    </row>
    <row r="474" spans="11:11" ht="12" customHeight="1">
      <c r="K474" s="15"/>
    </row>
    <row r="475" spans="11:11" ht="12" customHeight="1">
      <c r="K475" s="15"/>
    </row>
    <row r="476" spans="11:11" ht="12" customHeight="1">
      <c r="K476" s="15"/>
    </row>
    <row r="477" spans="11:11" ht="12" customHeight="1">
      <c r="K477" s="15"/>
    </row>
    <row r="478" spans="11:11" ht="12" customHeight="1">
      <c r="K478" s="15"/>
    </row>
    <row r="479" spans="11:11" ht="12" customHeight="1">
      <c r="K479" s="15"/>
    </row>
    <row r="480" spans="11:11" ht="12" customHeight="1">
      <c r="K480" s="15"/>
    </row>
    <row r="481" spans="11:11" ht="12" customHeight="1">
      <c r="K481" s="15"/>
    </row>
    <row r="482" spans="11:11" ht="12" customHeight="1">
      <c r="K482" s="15"/>
    </row>
    <row r="483" spans="11:11" ht="12" customHeight="1">
      <c r="K483" s="15"/>
    </row>
    <row r="484" spans="11:11" ht="12" customHeight="1">
      <c r="K484" s="15"/>
    </row>
    <row r="485" spans="11:11" ht="12" customHeight="1">
      <c r="K485" s="15"/>
    </row>
    <row r="486" spans="11:11" ht="12" customHeight="1">
      <c r="K486" s="15"/>
    </row>
    <row r="487" spans="11:11" ht="12" customHeight="1">
      <c r="K487" s="15"/>
    </row>
    <row r="488" spans="11:11" ht="12" customHeight="1">
      <c r="K488" s="15"/>
    </row>
    <row r="489" spans="11:11" ht="12" customHeight="1">
      <c r="K489" s="15"/>
    </row>
    <row r="490" spans="11:11" ht="12" customHeight="1">
      <c r="K490" s="15"/>
    </row>
    <row r="491" spans="11:11" ht="12" customHeight="1">
      <c r="K491" s="15"/>
    </row>
    <row r="492" spans="11:11" ht="12" customHeight="1">
      <c r="K492" s="15"/>
    </row>
    <row r="493" spans="11:11" ht="12" customHeight="1">
      <c r="K493" s="15"/>
    </row>
    <row r="494" spans="11:11" ht="12" customHeight="1">
      <c r="K494" s="15"/>
    </row>
    <row r="495" spans="11:11" ht="12" customHeight="1">
      <c r="K495" s="15"/>
    </row>
    <row r="496" spans="11:11" ht="12" customHeight="1">
      <c r="K496" s="15"/>
    </row>
    <row r="497" spans="11:11" ht="12" customHeight="1">
      <c r="K497" s="15"/>
    </row>
    <row r="498" spans="11:11" ht="12" customHeight="1">
      <c r="K498" s="15"/>
    </row>
    <row r="499" spans="11:11" ht="12" customHeight="1">
      <c r="K499" s="15"/>
    </row>
    <row r="500" spans="11:11" ht="12" customHeight="1">
      <c r="K500" s="15"/>
    </row>
    <row r="501" spans="11:11" ht="12" customHeight="1">
      <c r="K501" s="15"/>
    </row>
    <row r="502" spans="11:11" ht="12" customHeight="1">
      <c r="K502" s="15"/>
    </row>
    <row r="503" spans="11:11" ht="12" customHeight="1">
      <c r="K503" s="15"/>
    </row>
    <row r="504" spans="11:11" ht="12" customHeight="1">
      <c r="K504" s="15"/>
    </row>
    <row r="505" spans="11:11" ht="12" customHeight="1">
      <c r="K505" s="15"/>
    </row>
    <row r="506" spans="11:11" ht="12" customHeight="1">
      <c r="K506" s="15"/>
    </row>
    <row r="507" spans="11:11" ht="12" customHeight="1">
      <c r="K507" s="15"/>
    </row>
    <row r="508" spans="11:11" ht="12" customHeight="1">
      <c r="K508" s="15"/>
    </row>
    <row r="509" spans="11:11" ht="12" customHeight="1">
      <c r="K509" s="15"/>
    </row>
    <row r="510" spans="11:11" ht="12" customHeight="1">
      <c r="K510" s="15"/>
    </row>
    <row r="511" spans="11:11" ht="12" customHeight="1">
      <c r="K511" s="15"/>
    </row>
    <row r="512" spans="11:11" ht="12" customHeight="1">
      <c r="K512" s="15"/>
    </row>
    <row r="513" spans="11:11" ht="12" customHeight="1">
      <c r="K513" s="15"/>
    </row>
    <row r="514" spans="11:11" ht="12" customHeight="1">
      <c r="K514" s="15"/>
    </row>
    <row r="515" spans="11:11" ht="12" customHeight="1">
      <c r="K515" s="15"/>
    </row>
    <row r="516" spans="11:11" ht="12" customHeight="1">
      <c r="K516" s="15"/>
    </row>
    <row r="517" spans="11:11" ht="12" customHeight="1">
      <c r="K517" s="15"/>
    </row>
    <row r="518" spans="11:11" ht="12" customHeight="1">
      <c r="K518" s="15"/>
    </row>
    <row r="519" spans="11:11" ht="12" customHeight="1">
      <c r="K519" s="15"/>
    </row>
    <row r="520" spans="11:11" ht="12" customHeight="1">
      <c r="K520" s="15"/>
    </row>
    <row r="521" spans="11:11" ht="12" customHeight="1">
      <c r="K521" s="15"/>
    </row>
    <row r="522" spans="11:11" ht="12" customHeight="1">
      <c r="K522" s="15"/>
    </row>
    <row r="523" spans="11:11" ht="12" customHeight="1">
      <c r="K523" s="15"/>
    </row>
    <row r="524" spans="11:11" ht="12" customHeight="1">
      <c r="K524" s="15"/>
    </row>
    <row r="525" spans="11:11" ht="12" customHeight="1">
      <c r="K525" s="15"/>
    </row>
    <row r="526" spans="11:11" ht="12" customHeight="1">
      <c r="K526" s="15"/>
    </row>
    <row r="527" spans="11:11" ht="12" customHeight="1">
      <c r="K527" s="15"/>
    </row>
    <row r="528" spans="11:11" ht="12" customHeight="1">
      <c r="K528" s="15"/>
    </row>
    <row r="529" spans="11:11" ht="12" customHeight="1">
      <c r="K529" s="15"/>
    </row>
    <row r="530" spans="11:11" ht="12" customHeight="1">
      <c r="K530" s="15"/>
    </row>
    <row r="531" spans="11:11" ht="12" customHeight="1">
      <c r="K531" s="15"/>
    </row>
    <row r="532" spans="11:11" ht="12" customHeight="1">
      <c r="K532" s="15"/>
    </row>
    <row r="533" spans="11:11" ht="12" customHeight="1">
      <c r="K533" s="15"/>
    </row>
    <row r="534" spans="11:11" ht="12" customHeight="1">
      <c r="K534" s="15"/>
    </row>
    <row r="535" spans="11:11" ht="12" customHeight="1">
      <c r="K535" s="15"/>
    </row>
    <row r="536" spans="11:11" ht="12" customHeight="1">
      <c r="K536" s="15"/>
    </row>
    <row r="537" spans="11:11" ht="12" customHeight="1">
      <c r="K537" s="15"/>
    </row>
    <row r="538" spans="11:11" ht="12" customHeight="1">
      <c r="K538" s="15"/>
    </row>
    <row r="539" spans="11:11" ht="12" customHeight="1">
      <c r="K539" s="15"/>
    </row>
    <row r="540" spans="11:11" ht="12" customHeight="1">
      <c r="K540" s="15"/>
    </row>
    <row r="541" spans="11:11" ht="12" customHeight="1">
      <c r="K541" s="15"/>
    </row>
    <row r="542" spans="11:11" ht="12" customHeight="1">
      <c r="K542" s="15"/>
    </row>
    <row r="543" spans="11:11" ht="12" customHeight="1">
      <c r="K543" s="15"/>
    </row>
    <row r="544" spans="11:11" ht="12" customHeight="1">
      <c r="K544" s="15"/>
    </row>
    <row r="545" spans="11:11" ht="12" customHeight="1">
      <c r="K545" s="15"/>
    </row>
    <row r="546" spans="11:11" ht="12" customHeight="1">
      <c r="K546" s="15"/>
    </row>
    <row r="547" spans="11:11" ht="12" customHeight="1">
      <c r="K547" s="15"/>
    </row>
    <row r="548" spans="11:11" ht="12" customHeight="1">
      <c r="K548" s="15"/>
    </row>
    <row r="549" spans="11:11" ht="12" customHeight="1">
      <c r="K549" s="15"/>
    </row>
    <row r="550" spans="11:11" ht="12" customHeight="1">
      <c r="K550" s="15"/>
    </row>
    <row r="551" spans="11:11" ht="12" customHeight="1">
      <c r="K551" s="15"/>
    </row>
    <row r="552" spans="11:11" ht="12" customHeight="1">
      <c r="K552" s="15"/>
    </row>
    <row r="553" spans="11:11" ht="12" customHeight="1">
      <c r="K553" s="15"/>
    </row>
    <row r="554" spans="11:11" ht="12" customHeight="1">
      <c r="K554" s="15"/>
    </row>
    <row r="555" spans="11:11" ht="12" customHeight="1">
      <c r="K555" s="15"/>
    </row>
    <row r="556" spans="11:11" ht="12" customHeight="1">
      <c r="K556" s="15"/>
    </row>
    <row r="557" spans="11:11" ht="12" customHeight="1">
      <c r="K557" s="15"/>
    </row>
    <row r="558" spans="11:11" ht="12" customHeight="1">
      <c r="K558" s="15"/>
    </row>
    <row r="559" spans="11:11" ht="12" customHeight="1">
      <c r="K559" s="15"/>
    </row>
    <row r="560" spans="11:11" ht="12" customHeight="1">
      <c r="K560" s="15"/>
    </row>
    <row r="561" spans="11:11" ht="12" customHeight="1">
      <c r="K561" s="15"/>
    </row>
    <row r="562" spans="11:11" ht="12" customHeight="1">
      <c r="K562" s="15"/>
    </row>
    <row r="563" spans="11:11" ht="12" customHeight="1">
      <c r="K563" s="15"/>
    </row>
    <row r="564" spans="11:11" ht="12" customHeight="1">
      <c r="K564" s="15"/>
    </row>
    <row r="565" spans="11:11" ht="12" customHeight="1">
      <c r="K565" s="15"/>
    </row>
    <row r="566" spans="11:11" ht="12" customHeight="1">
      <c r="K566" s="15"/>
    </row>
    <row r="567" spans="11:11" ht="12" customHeight="1">
      <c r="K567" s="15"/>
    </row>
    <row r="568" spans="11:11" ht="12" customHeight="1">
      <c r="K568" s="15"/>
    </row>
    <row r="569" spans="11:11" ht="12" customHeight="1">
      <c r="K569" s="15"/>
    </row>
    <row r="570" spans="11:11" ht="12" customHeight="1">
      <c r="K570" s="15"/>
    </row>
    <row r="571" spans="11:11" ht="12" customHeight="1">
      <c r="K571" s="15"/>
    </row>
    <row r="572" spans="11:11" ht="12" customHeight="1">
      <c r="K572" s="15"/>
    </row>
    <row r="573" spans="11:11" ht="12" customHeight="1">
      <c r="K573" s="15"/>
    </row>
    <row r="574" spans="11:11" ht="12" customHeight="1">
      <c r="K574" s="15"/>
    </row>
    <row r="575" spans="11:11" ht="12" customHeight="1">
      <c r="K575" s="15"/>
    </row>
    <row r="576" spans="11:11" ht="12" customHeight="1">
      <c r="K576" s="15"/>
    </row>
    <row r="577" spans="11:11" ht="12" customHeight="1">
      <c r="K577" s="15"/>
    </row>
    <row r="578" spans="11:11" ht="12" customHeight="1">
      <c r="K578" s="15"/>
    </row>
    <row r="579" spans="11:11" ht="12" customHeight="1">
      <c r="K579" s="15"/>
    </row>
    <row r="580" spans="11:11" ht="12" customHeight="1">
      <c r="K580" s="15"/>
    </row>
    <row r="581" spans="11:11" ht="12" customHeight="1">
      <c r="K581" s="15"/>
    </row>
    <row r="582" spans="11:11" ht="12" customHeight="1">
      <c r="K582" s="15"/>
    </row>
    <row r="583" spans="11:11" ht="12" customHeight="1">
      <c r="K583" s="15"/>
    </row>
    <row r="584" spans="11:11" ht="12" customHeight="1">
      <c r="K584" s="15"/>
    </row>
    <row r="585" spans="11:11" ht="12" customHeight="1">
      <c r="K585" s="15"/>
    </row>
    <row r="586" spans="11:11" ht="12" customHeight="1">
      <c r="K586" s="15"/>
    </row>
    <row r="587" spans="11:11" ht="12" customHeight="1">
      <c r="K587" s="15"/>
    </row>
    <row r="588" spans="11:11" ht="12" customHeight="1">
      <c r="K588" s="15"/>
    </row>
    <row r="589" spans="11:11" ht="12" customHeight="1">
      <c r="K589" s="15"/>
    </row>
    <row r="590" spans="11:11" ht="12" customHeight="1">
      <c r="K590" s="15"/>
    </row>
    <row r="591" spans="11:11" ht="12" customHeight="1">
      <c r="K591" s="15"/>
    </row>
    <row r="592" spans="11:11" ht="12" customHeight="1">
      <c r="K592" s="15"/>
    </row>
    <row r="593" spans="11:11" ht="12" customHeight="1">
      <c r="K593" s="15"/>
    </row>
    <row r="594" spans="11:11" ht="12" customHeight="1">
      <c r="K594" s="15"/>
    </row>
    <row r="595" spans="11:11" ht="12" customHeight="1">
      <c r="K595" s="15"/>
    </row>
    <row r="596" spans="11:11" ht="12" customHeight="1">
      <c r="K596" s="15"/>
    </row>
    <row r="597" spans="11:11" ht="12" customHeight="1">
      <c r="K597" s="15"/>
    </row>
    <row r="598" spans="11:11" ht="12" customHeight="1">
      <c r="K598" s="15"/>
    </row>
    <row r="599" spans="11:11" ht="12" customHeight="1">
      <c r="K599" s="15"/>
    </row>
    <row r="600" spans="11:11" ht="12" customHeight="1">
      <c r="K600" s="15"/>
    </row>
    <row r="601" spans="11:11" ht="12" customHeight="1">
      <c r="K601" s="15"/>
    </row>
    <row r="602" spans="11:11" ht="12" customHeight="1">
      <c r="K602" s="15"/>
    </row>
    <row r="603" spans="11:11" ht="12" customHeight="1">
      <c r="K603" s="15"/>
    </row>
    <row r="604" spans="11:11" ht="12" customHeight="1">
      <c r="K604" s="15"/>
    </row>
    <row r="605" spans="11:11" ht="12" customHeight="1">
      <c r="K605" s="15"/>
    </row>
    <row r="606" spans="11:11" ht="12" customHeight="1">
      <c r="K606" s="15"/>
    </row>
    <row r="607" spans="11:11" ht="12" customHeight="1">
      <c r="K607" s="15"/>
    </row>
    <row r="608" spans="11:11" ht="12" customHeight="1">
      <c r="K608" s="15"/>
    </row>
    <row r="609" spans="11:11" ht="12" customHeight="1">
      <c r="K609" s="15"/>
    </row>
    <row r="610" spans="11:11" ht="12" customHeight="1">
      <c r="K610" s="15"/>
    </row>
    <row r="611" spans="11:11" ht="12" customHeight="1">
      <c r="K611" s="15"/>
    </row>
    <row r="612" spans="11:11" ht="12" customHeight="1">
      <c r="K612" s="15"/>
    </row>
    <row r="613" spans="11:11" ht="12" customHeight="1">
      <c r="K613" s="15"/>
    </row>
    <row r="614" spans="11:11" ht="12" customHeight="1">
      <c r="K614" s="15"/>
    </row>
    <row r="615" spans="11:11" ht="12" customHeight="1">
      <c r="K615" s="15"/>
    </row>
    <row r="616" spans="11:11" ht="12" customHeight="1">
      <c r="K616" s="15"/>
    </row>
    <row r="617" spans="11:11" ht="12" customHeight="1">
      <c r="K617" s="15"/>
    </row>
    <row r="618" spans="11:11" ht="12" customHeight="1">
      <c r="K618" s="15"/>
    </row>
    <row r="619" spans="11:11" ht="12" customHeight="1">
      <c r="K619" s="15"/>
    </row>
    <row r="620" spans="11:11" ht="12" customHeight="1">
      <c r="K620" s="15"/>
    </row>
    <row r="621" spans="11:11" ht="12" customHeight="1">
      <c r="K621" s="15"/>
    </row>
    <row r="622" spans="11:11" ht="12" customHeight="1">
      <c r="K622" s="15"/>
    </row>
    <row r="623" spans="11:11" ht="12" customHeight="1">
      <c r="K623" s="15"/>
    </row>
    <row r="624" spans="11:11" ht="12" customHeight="1">
      <c r="K624" s="15"/>
    </row>
    <row r="625" spans="11:11" ht="12" customHeight="1">
      <c r="K625" s="15"/>
    </row>
    <row r="626" spans="11:11" ht="12" customHeight="1">
      <c r="K626" s="15"/>
    </row>
    <row r="627" spans="11:11" ht="12" customHeight="1">
      <c r="K627" s="15"/>
    </row>
    <row r="628" spans="11:11" ht="12" customHeight="1">
      <c r="K628" s="15"/>
    </row>
    <row r="629" spans="11:11" ht="12" customHeight="1">
      <c r="K629" s="15"/>
    </row>
    <row r="630" spans="11:11" ht="12" customHeight="1">
      <c r="K630" s="15"/>
    </row>
    <row r="631" spans="11:11" ht="12" customHeight="1">
      <c r="K631" s="15"/>
    </row>
    <row r="632" spans="11:11" ht="12" customHeight="1">
      <c r="K632" s="15"/>
    </row>
    <row r="633" spans="11:11" ht="12" customHeight="1">
      <c r="K633" s="15"/>
    </row>
    <row r="634" spans="11:11" ht="12" customHeight="1">
      <c r="K634" s="15"/>
    </row>
    <row r="635" spans="11:11" ht="12" customHeight="1">
      <c r="K635" s="15"/>
    </row>
    <row r="636" spans="11:11" ht="12" customHeight="1">
      <c r="K636" s="15"/>
    </row>
    <row r="637" spans="11:11" ht="12" customHeight="1">
      <c r="K637" s="15"/>
    </row>
    <row r="638" spans="11:11" ht="12" customHeight="1">
      <c r="K638" s="15"/>
    </row>
    <row r="639" spans="11:11" ht="12" customHeight="1">
      <c r="K639" s="15"/>
    </row>
    <row r="640" spans="11:11" ht="12" customHeight="1">
      <c r="K640" s="15"/>
    </row>
    <row r="641" spans="11:11" ht="12" customHeight="1">
      <c r="K641" s="15"/>
    </row>
    <row r="642" spans="11:11" ht="12" customHeight="1">
      <c r="K642" s="15"/>
    </row>
    <row r="643" spans="11:11" ht="12" customHeight="1">
      <c r="K643" s="15"/>
    </row>
    <row r="644" spans="11:11" ht="12" customHeight="1">
      <c r="K644" s="15"/>
    </row>
    <row r="645" spans="11:11" ht="12" customHeight="1">
      <c r="K645" s="15"/>
    </row>
    <row r="646" spans="11:11" ht="12" customHeight="1">
      <c r="K646" s="15"/>
    </row>
    <row r="647" spans="11:11" ht="12" customHeight="1">
      <c r="K647" s="15"/>
    </row>
    <row r="648" spans="11:11" ht="12" customHeight="1">
      <c r="K648" s="15"/>
    </row>
    <row r="649" spans="11:11" ht="12" customHeight="1">
      <c r="K649" s="15"/>
    </row>
    <row r="650" spans="11:11" ht="12" customHeight="1">
      <c r="K650" s="15"/>
    </row>
    <row r="651" spans="11:11" ht="12" customHeight="1">
      <c r="K651" s="15"/>
    </row>
    <row r="652" spans="11:11" ht="12" customHeight="1">
      <c r="K652" s="15"/>
    </row>
    <row r="653" spans="11:11" ht="12" customHeight="1">
      <c r="K653" s="15"/>
    </row>
    <row r="654" spans="11:11" ht="12" customHeight="1">
      <c r="K654" s="15"/>
    </row>
    <row r="655" spans="11:11" ht="12" customHeight="1">
      <c r="K655" s="15"/>
    </row>
    <row r="656" spans="11:11" ht="12" customHeight="1">
      <c r="K656" s="15"/>
    </row>
    <row r="657" spans="11:11" ht="12" customHeight="1">
      <c r="K657" s="15"/>
    </row>
    <row r="658" spans="11:11" ht="12" customHeight="1">
      <c r="K658" s="15"/>
    </row>
    <row r="659" spans="11:11" ht="12" customHeight="1">
      <c r="K659" s="15"/>
    </row>
    <row r="660" spans="11:11" ht="12" customHeight="1">
      <c r="K660" s="15"/>
    </row>
    <row r="661" spans="11:11" ht="12" customHeight="1">
      <c r="K661" s="15"/>
    </row>
    <row r="662" spans="11:11" ht="12" customHeight="1">
      <c r="K662" s="15"/>
    </row>
    <row r="663" spans="11:11" ht="12" customHeight="1">
      <c r="K663" s="15"/>
    </row>
    <row r="664" spans="11:11" ht="12" customHeight="1">
      <c r="K664" s="15"/>
    </row>
    <row r="665" spans="11:11" ht="12" customHeight="1">
      <c r="K665" s="15"/>
    </row>
    <row r="666" spans="11:11" ht="12" customHeight="1">
      <c r="K666" s="15"/>
    </row>
    <row r="667" spans="11:11" ht="12" customHeight="1">
      <c r="K667" s="15"/>
    </row>
    <row r="668" spans="11:11" ht="12" customHeight="1">
      <c r="K668" s="15"/>
    </row>
    <row r="669" spans="11:11" ht="12" customHeight="1">
      <c r="K669" s="15"/>
    </row>
    <row r="670" spans="11:11" ht="12" customHeight="1">
      <c r="K670" s="15"/>
    </row>
    <row r="671" spans="11:11" ht="12" customHeight="1">
      <c r="K671" s="15"/>
    </row>
    <row r="672" spans="11:11" ht="12" customHeight="1">
      <c r="K672" s="15"/>
    </row>
    <row r="673" spans="11:11" ht="12" customHeight="1">
      <c r="K673" s="15"/>
    </row>
    <row r="674" spans="11:11" ht="12" customHeight="1">
      <c r="K674" s="15"/>
    </row>
    <row r="675" spans="11:11" ht="12" customHeight="1">
      <c r="K675" s="15"/>
    </row>
    <row r="676" spans="11:11" ht="12" customHeight="1">
      <c r="K676" s="15"/>
    </row>
    <row r="677" spans="11:11" ht="12" customHeight="1">
      <c r="K677" s="15"/>
    </row>
    <row r="678" spans="11:11" ht="12" customHeight="1">
      <c r="K678" s="15"/>
    </row>
    <row r="679" spans="11:11" ht="12" customHeight="1">
      <c r="K679" s="15"/>
    </row>
    <row r="680" spans="11:11" ht="12" customHeight="1">
      <c r="K680" s="15"/>
    </row>
    <row r="681" spans="11:11" ht="12" customHeight="1">
      <c r="K681" s="15"/>
    </row>
    <row r="682" spans="11:11" ht="12" customHeight="1">
      <c r="K682" s="15"/>
    </row>
    <row r="683" spans="11:11" ht="12" customHeight="1">
      <c r="K683" s="15"/>
    </row>
    <row r="684" spans="11:11" ht="12" customHeight="1">
      <c r="K684" s="15"/>
    </row>
    <row r="685" spans="11:11" ht="12" customHeight="1">
      <c r="K685" s="15"/>
    </row>
    <row r="686" spans="11:11" ht="12" customHeight="1">
      <c r="K686" s="15"/>
    </row>
    <row r="687" spans="11:11" ht="12" customHeight="1">
      <c r="K687" s="15"/>
    </row>
    <row r="688" spans="11:11" ht="12" customHeight="1">
      <c r="K688" s="15"/>
    </row>
    <row r="689" spans="11:11" ht="12" customHeight="1">
      <c r="K689" s="15"/>
    </row>
    <row r="690" spans="11:11" ht="12" customHeight="1">
      <c r="K690" s="15"/>
    </row>
    <row r="691" spans="11:11" ht="12" customHeight="1">
      <c r="K691" s="15"/>
    </row>
    <row r="692" spans="11:11" ht="12" customHeight="1">
      <c r="K692" s="15"/>
    </row>
    <row r="693" spans="11:11" ht="12" customHeight="1">
      <c r="K693" s="15"/>
    </row>
    <row r="694" spans="11:11" ht="12" customHeight="1">
      <c r="K694" s="15"/>
    </row>
    <row r="695" spans="11:11" ht="12" customHeight="1">
      <c r="K695" s="15"/>
    </row>
    <row r="696" spans="11:11" ht="12" customHeight="1">
      <c r="K696" s="15"/>
    </row>
    <row r="697" spans="11:11" ht="12" customHeight="1">
      <c r="K697" s="15"/>
    </row>
    <row r="698" spans="11:11" ht="12" customHeight="1">
      <c r="K698" s="15"/>
    </row>
    <row r="699" spans="11:11" ht="12" customHeight="1">
      <c r="K699" s="15"/>
    </row>
    <row r="700" spans="11:11" ht="12" customHeight="1">
      <c r="K700" s="15"/>
    </row>
    <row r="701" spans="11:11" ht="12" customHeight="1">
      <c r="K701" s="15"/>
    </row>
    <row r="702" spans="11:11" ht="12" customHeight="1">
      <c r="K702" s="15"/>
    </row>
    <row r="703" spans="11:11" ht="12" customHeight="1">
      <c r="K703" s="15"/>
    </row>
    <row r="704" spans="11:11" ht="12" customHeight="1">
      <c r="K704" s="15"/>
    </row>
    <row r="705" spans="11:11" ht="12" customHeight="1">
      <c r="K705" s="15"/>
    </row>
    <row r="706" spans="11:11" ht="12" customHeight="1">
      <c r="K706" s="15"/>
    </row>
    <row r="707" spans="11:11" ht="12" customHeight="1">
      <c r="K707" s="15"/>
    </row>
    <row r="708" spans="11:11" ht="12" customHeight="1">
      <c r="K708" s="15"/>
    </row>
    <row r="709" spans="11:11" ht="12" customHeight="1">
      <c r="K709" s="15"/>
    </row>
    <row r="710" spans="11:11" ht="12" customHeight="1">
      <c r="K710" s="15"/>
    </row>
    <row r="711" spans="11:11" ht="12" customHeight="1">
      <c r="K711" s="15"/>
    </row>
    <row r="712" spans="11:11" ht="12" customHeight="1">
      <c r="K712" s="15"/>
    </row>
    <row r="713" spans="11:11" ht="12" customHeight="1">
      <c r="K713" s="15"/>
    </row>
    <row r="714" spans="11:11" ht="12" customHeight="1">
      <c r="K714" s="15"/>
    </row>
    <row r="715" spans="11:11" ht="12" customHeight="1">
      <c r="K715" s="15"/>
    </row>
    <row r="716" spans="11:11" ht="12" customHeight="1">
      <c r="K716" s="15"/>
    </row>
    <row r="717" spans="11:11" ht="12" customHeight="1">
      <c r="K717" s="15"/>
    </row>
    <row r="718" spans="11:11" ht="12" customHeight="1">
      <c r="K718" s="15"/>
    </row>
    <row r="719" spans="11:11" ht="12" customHeight="1">
      <c r="K719" s="15"/>
    </row>
    <row r="720" spans="11:11" ht="12" customHeight="1">
      <c r="K720" s="15"/>
    </row>
    <row r="721" spans="11:11" ht="12" customHeight="1">
      <c r="K721" s="15"/>
    </row>
    <row r="722" spans="11:11" ht="12" customHeight="1">
      <c r="K722" s="15"/>
    </row>
    <row r="723" spans="11:11" ht="12" customHeight="1">
      <c r="K723" s="15"/>
    </row>
    <row r="724" spans="11:11" ht="12" customHeight="1">
      <c r="K724" s="15"/>
    </row>
    <row r="725" spans="11:11" ht="12" customHeight="1">
      <c r="K725" s="15"/>
    </row>
    <row r="726" spans="11:11" ht="12" customHeight="1">
      <c r="K726" s="15"/>
    </row>
    <row r="727" spans="11:11" ht="12" customHeight="1">
      <c r="K727" s="15"/>
    </row>
    <row r="728" spans="11:11" ht="12" customHeight="1">
      <c r="K728" s="15"/>
    </row>
    <row r="729" spans="11:11" ht="12" customHeight="1">
      <c r="K729" s="15"/>
    </row>
    <row r="730" spans="11:11" ht="12" customHeight="1">
      <c r="K730" s="15"/>
    </row>
    <row r="731" spans="11:11" ht="12" customHeight="1">
      <c r="K731" s="15"/>
    </row>
    <row r="732" spans="11:11" ht="12" customHeight="1">
      <c r="K732" s="15"/>
    </row>
    <row r="733" spans="11:11" ht="12" customHeight="1">
      <c r="K733" s="15"/>
    </row>
    <row r="734" spans="11:11" ht="12" customHeight="1">
      <c r="K734" s="15"/>
    </row>
    <row r="735" spans="11:11" ht="12" customHeight="1">
      <c r="K735" s="15"/>
    </row>
    <row r="736" spans="11:11" ht="12" customHeight="1">
      <c r="K736" s="15"/>
    </row>
    <row r="737" spans="11:11" ht="12" customHeight="1">
      <c r="K737" s="15"/>
    </row>
    <row r="738" spans="11:11" ht="12" customHeight="1">
      <c r="K738" s="15"/>
    </row>
    <row r="739" spans="11:11" ht="12" customHeight="1">
      <c r="K739" s="15"/>
    </row>
    <row r="740" spans="11:11" ht="12" customHeight="1">
      <c r="K740" s="15"/>
    </row>
    <row r="741" spans="11:11" ht="12" customHeight="1">
      <c r="K741" s="15"/>
    </row>
    <row r="742" spans="11:11" ht="12" customHeight="1">
      <c r="K742" s="15"/>
    </row>
    <row r="743" spans="11:11" ht="12" customHeight="1">
      <c r="K743" s="15"/>
    </row>
    <row r="744" spans="11:11" ht="12" customHeight="1">
      <c r="K744" s="15"/>
    </row>
    <row r="745" spans="11:11" ht="12" customHeight="1">
      <c r="K745" s="15"/>
    </row>
    <row r="746" spans="11:11" ht="12" customHeight="1">
      <c r="K746" s="15"/>
    </row>
    <row r="747" spans="11:11" ht="12" customHeight="1">
      <c r="K747" s="15"/>
    </row>
    <row r="748" spans="11:11" ht="12" customHeight="1">
      <c r="K748" s="15"/>
    </row>
    <row r="749" spans="11:11" ht="12" customHeight="1">
      <c r="K749" s="15"/>
    </row>
    <row r="750" spans="11:11" ht="12" customHeight="1">
      <c r="K750" s="15"/>
    </row>
    <row r="751" spans="11:11" ht="12" customHeight="1">
      <c r="K751" s="15"/>
    </row>
    <row r="752" spans="11:11" ht="12" customHeight="1">
      <c r="K752" s="15"/>
    </row>
    <row r="753" spans="11:11" ht="12" customHeight="1">
      <c r="K753" s="15"/>
    </row>
    <row r="754" spans="11:11" ht="12" customHeight="1">
      <c r="K754" s="15"/>
    </row>
    <row r="755" spans="11:11" ht="12" customHeight="1">
      <c r="K755" s="15"/>
    </row>
    <row r="756" spans="11:11" ht="12" customHeight="1">
      <c r="K756" s="15"/>
    </row>
    <row r="757" spans="11:11" ht="12" customHeight="1">
      <c r="K757" s="15"/>
    </row>
    <row r="758" spans="11:11" ht="12" customHeight="1">
      <c r="K758" s="15"/>
    </row>
    <row r="759" spans="11:11" ht="12" customHeight="1">
      <c r="K759" s="15"/>
    </row>
    <row r="760" spans="11:11" ht="12" customHeight="1">
      <c r="K760" s="15"/>
    </row>
    <row r="761" spans="11:11" ht="12" customHeight="1">
      <c r="K761" s="15"/>
    </row>
    <row r="762" spans="11:11" ht="12" customHeight="1">
      <c r="K762" s="15"/>
    </row>
    <row r="763" spans="11:11" ht="12" customHeight="1">
      <c r="K763" s="15"/>
    </row>
    <row r="764" spans="11:11" ht="12" customHeight="1">
      <c r="K764" s="15"/>
    </row>
    <row r="765" spans="11:11" ht="12" customHeight="1">
      <c r="K765" s="15"/>
    </row>
    <row r="766" spans="11:11" ht="12" customHeight="1">
      <c r="K766" s="15"/>
    </row>
    <row r="767" spans="11:11" ht="12" customHeight="1">
      <c r="K767" s="15"/>
    </row>
    <row r="768" spans="11:11" ht="12" customHeight="1">
      <c r="K768" s="15"/>
    </row>
    <row r="769" spans="11:11" ht="12" customHeight="1">
      <c r="K769" s="15"/>
    </row>
    <row r="770" spans="11:11" ht="12" customHeight="1">
      <c r="K770" s="15"/>
    </row>
    <row r="771" spans="11:11" ht="12" customHeight="1">
      <c r="K771" s="15"/>
    </row>
    <row r="772" spans="11:11" ht="12" customHeight="1">
      <c r="K772" s="15"/>
    </row>
    <row r="773" spans="11:11" ht="12" customHeight="1">
      <c r="K773" s="15"/>
    </row>
    <row r="774" spans="11:11" ht="12" customHeight="1">
      <c r="K774" s="15"/>
    </row>
    <row r="775" spans="11:11" ht="12" customHeight="1">
      <c r="K775" s="15"/>
    </row>
    <row r="776" spans="11:11" ht="12" customHeight="1">
      <c r="K776" s="15"/>
    </row>
    <row r="777" spans="11:11" ht="12" customHeight="1">
      <c r="K777" s="15"/>
    </row>
    <row r="778" spans="11:11" ht="12" customHeight="1">
      <c r="K778" s="15"/>
    </row>
    <row r="779" spans="11:11" ht="12" customHeight="1">
      <c r="K779" s="15"/>
    </row>
    <row r="780" spans="11:11" ht="12" customHeight="1">
      <c r="K780" s="15"/>
    </row>
    <row r="781" spans="11:11" ht="12" customHeight="1">
      <c r="K781" s="15"/>
    </row>
    <row r="782" spans="11:11" ht="12" customHeight="1">
      <c r="K782" s="15"/>
    </row>
    <row r="783" spans="11:11" ht="12" customHeight="1">
      <c r="K783" s="15"/>
    </row>
    <row r="784" spans="11:11" ht="12" customHeight="1">
      <c r="K784" s="15"/>
    </row>
    <row r="785" spans="11:11" ht="12" customHeight="1">
      <c r="K785" s="15"/>
    </row>
    <row r="786" spans="11:11" ht="12" customHeight="1">
      <c r="K786" s="15"/>
    </row>
    <row r="787" spans="11:11" ht="12" customHeight="1">
      <c r="K787" s="15"/>
    </row>
    <row r="788" spans="11:11" ht="12" customHeight="1">
      <c r="K788" s="15"/>
    </row>
    <row r="789" spans="11:11" ht="12" customHeight="1">
      <c r="K789" s="15"/>
    </row>
    <row r="790" spans="11:11" ht="12" customHeight="1">
      <c r="K790" s="15"/>
    </row>
    <row r="791" spans="11:11" ht="12" customHeight="1">
      <c r="K791" s="15"/>
    </row>
    <row r="792" spans="11:11" ht="12" customHeight="1">
      <c r="K792" s="15"/>
    </row>
    <row r="793" spans="11:11" ht="12" customHeight="1">
      <c r="K793" s="15"/>
    </row>
    <row r="794" spans="11:11" ht="12" customHeight="1">
      <c r="K794" s="15"/>
    </row>
    <row r="795" spans="11:11" ht="12" customHeight="1">
      <c r="K795" s="15"/>
    </row>
    <row r="796" spans="11:11" ht="12" customHeight="1">
      <c r="K796" s="15"/>
    </row>
    <row r="797" spans="11:11" ht="12" customHeight="1">
      <c r="K797" s="15"/>
    </row>
    <row r="798" spans="11:11" ht="12" customHeight="1">
      <c r="K798" s="15"/>
    </row>
    <row r="799" spans="11:11" ht="12" customHeight="1">
      <c r="K799" s="15"/>
    </row>
    <row r="800" spans="11:11" ht="12" customHeight="1">
      <c r="K800" s="15"/>
    </row>
    <row r="801" spans="11:11" ht="12" customHeight="1">
      <c r="K801" s="15"/>
    </row>
    <row r="802" spans="11:11" ht="12" customHeight="1">
      <c r="K802" s="15"/>
    </row>
    <row r="803" spans="11:11" ht="12" customHeight="1">
      <c r="K803" s="15"/>
    </row>
    <row r="804" spans="11:11" ht="12" customHeight="1">
      <c r="K804" s="15"/>
    </row>
    <row r="805" spans="11:11" ht="12" customHeight="1">
      <c r="K805" s="15"/>
    </row>
    <row r="806" spans="11:11" ht="12" customHeight="1">
      <c r="K806" s="15"/>
    </row>
    <row r="807" spans="11:11" ht="12" customHeight="1">
      <c r="K807" s="15"/>
    </row>
    <row r="808" spans="11:11" ht="12" customHeight="1">
      <c r="K808" s="15"/>
    </row>
    <row r="809" spans="11:11" ht="12" customHeight="1">
      <c r="K809" s="15"/>
    </row>
    <row r="810" spans="11:11" ht="12" customHeight="1">
      <c r="K810" s="15"/>
    </row>
    <row r="811" spans="11:11" ht="12" customHeight="1">
      <c r="K811" s="15"/>
    </row>
    <row r="812" spans="11:11" ht="12" customHeight="1">
      <c r="K812" s="15"/>
    </row>
    <row r="813" spans="11:11" ht="12" customHeight="1">
      <c r="K813" s="15"/>
    </row>
    <row r="814" spans="11:11" ht="12" customHeight="1">
      <c r="K814" s="15"/>
    </row>
    <row r="815" spans="11:11" ht="12" customHeight="1">
      <c r="K815" s="15"/>
    </row>
    <row r="816" spans="11:11" ht="12" customHeight="1">
      <c r="K816" s="15"/>
    </row>
    <row r="817" spans="11:11" ht="12" customHeight="1">
      <c r="K817" s="15"/>
    </row>
    <row r="818" spans="11:11" ht="12" customHeight="1">
      <c r="K818" s="15"/>
    </row>
    <row r="819" spans="11:11" ht="12" customHeight="1">
      <c r="K819" s="15"/>
    </row>
    <row r="820" spans="11:11" ht="12" customHeight="1">
      <c r="K820" s="15"/>
    </row>
    <row r="821" spans="11:11" ht="12" customHeight="1">
      <c r="K821" s="15"/>
    </row>
    <row r="822" spans="11:11" ht="12" customHeight="1">
      <c r="K822" s="15"/>
    </row>
    <row r="823" spans="11:11" ht="12" customHeight="1">
      <c r="K823" s="15"/>
    </row>
    <row r="824" spans="11:11" ht="12" customHeight="1">
      <c r="K824" s="15"/>
    </row>
    <row r="825" spans="11:11" ht="12" customHeight="1">
      <c r="K825" s="15"/>
    </row>
    <row r="826" spans="11:11" ht="12" customHeight="1">
      <c r="K826" s="15"/>
    </row>
    <row r="827" spans="11:11" ht="12" customHeight="1">
      <c r="K827" s="15"/>
    </row>
    <row r="828" spans="11:11" ht="12" customHeight="1">
      <c r="K828" s="15"/>
    </row>
    <row r="829" spans="11:11" ht="12" customHeight="1">
      <c r="K829" s="15"/>
    </row>
    <row r="830" spans="11:11" ht="12" customHeight="1">
      <c r="K830" s="15"/>
    </row>
    <row r="831" spans="11:11" ht="12" customHeight="1">
      <c r="K831" s="15"/>
    </row>
    <row r="832" spans="11:11" ht="12" customHeight="1">
      <c r="K832" s="15"/>
    </row>
    <row r="833" spans="11:11" ht="12" customHeight="1">
      <c r="K833" s="15"/>
    </row>
    <row r="834" spans="11:11" ht="12" customHeight="1">
      <c r="K834" s="15"/>
    </row>
    <row r="835" spans="11:11" ht="12" customHeight="1">
      <c r="K835" s="15"/>
    </row>
    <row r="836" spans="11:11" ht="12" customHeight="1">
      <c r="K836" s="15"/>
    </row>
    <row r="837" spans="11:11" ht="12" customHeight="1">
      <c r="K837" s="15"/>
    </row>
    <row r="838" spans="11:11" ht="12" customHeight="1">
      <c r="K838" s="15"/>
    </row>
    <row r="839" spans="11:11" ht="12" customHeight="1">
      <c r="K839" s="15"/>
    </row>
    <row r="840" spans="11:11" ht="12" customHeight="1">
      <c r="K840" s="15"/>
    </row>
    <row r="841" spans="11:11" ht="12" customHeight="1">
      <c r="K841" s="15"/>
    </row>
    <row r="842" spans="11:11" ht="12" customHeight="1">
      <c r="K842" s="15"/>
    </row>
    <row r="843" spans="11:11" ht="12" customHeight="1">
      <c r="K843" s="15"/>
    </row>
    <row r="844" spans="11:11" ht="12" customHeight="1">
      <c r="K844" s="15"/>
    </row>
    <row r="845" spans="11:11" ht="12" customHeight="1">
      <c r="K845" s="15"/>
    </row>
    <row r="846" spans="11:11" ht="12" customHeight="1">
      <c r="K846" s="15"/>
    </row>
    <row r="847" spans="11:11" ht="12" customHeight="1">
      <c r="K847" s="15"/>
    </row>
    <row r="848" spans="11:11" ht="12" customHeight="1">
      <c r="K848" s="15"/>
    </row>
    <row r="849" spans="11:11" ht="12" customHeight="1">
      <c r="K849" s="15"/>
    </row>
    <row r="850" spans="11:11" ht="12" customHeight="1">
      <c r="K850" s="15"/>
    </row>
    <row r="851" spans="11:11" ht="12" customHeight="1">
      <c r="K851" s="15"/>
    </row>
    <row r="852" spans="11:11" ht="12" customHeight="1">
      <c r="K852" s="15"/>
    </row>
    <row r="853" spans="11:11" ht="12" customHeight="1">
      <c r="K853" s="15"/>
    </row>
    <row r="854" spans="11:11" ht="12" customHeight="1">
      <c r="K854" s="15"/>
    </row>
    <row r="855" spans="11:11" ht="12" customHeight="1">
      <c r="K855" s="15"/>
    </row>
    <row r="856" spans="11:11" ht="12" customHeight="1">
      <c r="K856" s="15"/>
    </row>
    <row r="857" spans="11:11" ht="12" customHeight="1">
      <c r="K857" s="15"/>
    </row>
    <row r="858" spans="11:11" ht="12" customHeight="1">
      <c r="K858" s="15"/>
    </row>
    <row r="859" spans="11:11" ht="12" customHeight="1">
      <c r="K859" s="15"/>
    </row>
    <row r="860" spans="11:11" ht="12" customHeight="1">
      <c r="K860" s="15"/>
    </row>
    <row r="861" spans="11:11" ht="12" customHeight="1">
      <c r="K861" s="15"/>
    </row>
    <row r="862" spans="11:11" ht="12" customHeight="1">
      <c r="K862" s="15"/>
    </row>
    <row r="863" spans="11:11" ht="12" customHeight="1">
      <c r="K863" s="15"/>
    </row>
    <row r="864" spans="11:11" ht="12" customHeight="1">
      <c r="K864" s="15"/>
    </row>
    <row r="865" spans="11:11" ht="12" customHeight="1">
      <c r="K865" s="15"/>
    </row>
    <row r="866" spans="11:11" ht="12" customHeight="1">
      <c r="K866" s="15"/>
    </row>
    <row r="867" spans="11:11" ht="12" customHeight="1">
      <c r="K867" s="15"/>
    </row>
    <row r="868" spans="11:11" ht="12" customHeight="1">
      <c r="K868" s="15"/>
    </row>
    <row r="869" spans="11:11" ht="12" customHeight="1">
      <c r="K869" s="15"/>
    </row>
    <row r="870" spans="11:11" ht="12" customHeight="1">
      <c r="K870" s="15"/>
    </row>
    <row r="871" spans="11:11" ht="12" customHeight="1">
      <c r="K871" s="15"/>
    </row>
    <row r="872" spans="11:11" ht="12" customHeight="1">
      <c r="K872" s="15"/>
    </row>
    <row r="873" spans="11:11" ht="12" customHeight="1">
      <c r="K873" s="15"/>
    </row>
    <row r="874" spans="11:11" ht="12" customHeight="1">
      <c r="K874" s="15"/>
    </row>
    <row r="875" spans="11:11" ht="12" customHeight="1">
      <c r="K875" s="15"/>
    </row>
    <row r="876" spans="11:11" ht="12" customHeight="1">
      <c r="K876" s="15"/>
    </row>
    <row r="877" spans="11:11" ht="12" customHeight="1">
      <c r="K877" s="15"/>
    </row>
    <row r="878" spans="11:11" ht="12" customHeight="1">
      <c r="K878" s="15"/>
    </row>
    <row r="879" spans="11:11" ht="12" customHeight="1">
      <c r="K879" s="15"/>
    </row>
    <row r="880" spans="11:11" ht="12" customHeight="1">
      <c r="K880" s="15"/>
    </row>
    <row r="881" spans="11:11" ht="12" customHeight="1">
      <c r="K881" s="15"/>
    </row>
    <row r="882" spans="11:11" ht="12" customHeight="1">
      <c r="K882" s="15"/>
    </row>
    <row r="883" spans="11:11" ht="12" customHeight="1">
      <c r="K883" s="15"/>
    </row>
    <row r="884" spans="11:11" ht="12" customHeight="1">
      <c r="K884" s="15"/>
    </row>
    <row r="885" spans="11:11" ht="12" customHeight="1">
      <c r="K885" s="15"/>
    </row>
    <row r="886" spans="11:11" ht="12" customHeight="1">
      <c r="K886" s="15"/>
    </row>
    <row r="887" spans="11:11" ht="12" customHeight="1">
      <c r="K887" s="15"/>
    </row>
    <row r="888" spans="11:11" ht="12" customHeight="1">
      <c r="K888" s="15"/>
    </row>
    <row r="889" spans="11:11" ht="12" customHeight="1">
      <c r="K889" s="15"/>
    </row>
    <row r="890" spans="11:11" ht="12" customHeight="1">
      <c r="K890" s="15"/>
    </row>
    <row r="891" spans="11:11" ht="12" customHeight="1">
      <c r="K891" s="15"/>
    </row>
    <row r="892" spans="11:11" ht="12" customHeight="1">
      <c r="K892" s="15"/>
    </row>
    <row r="893" spans="11:11" ht="12" customHeight="1">
      <c r="K893" s="15"/>
    </row>
    <row r="894" spans="11:11" ht="12" customHeight="1">
      <c r="K894" s="15"/>
    </row>
    <row r="895" spans="11:11" ht="12" customHeight="1">
      <c r="K895" s="15"/>
    </row>
    <row r="896" spans="11:11" ht="12" customHeight="1">
      <c r="K896" s="15"/>
    </row>
    <row r="897" spans="11:11" ht="12" customHeight="1">
      <c r="K897" s="15"/>
    </row>
    <row r="898" spans="11:11" ht="12" customHeight="1">
      <c r="K898" s="15"/>
    </row>
    <row r="899" spans="11:11" ht="12" customHeight="1">
      <c r="K899" s="15"/>
    </row>
    <row r="900" spans="11:11" ht="12" customHeight="1">
      <c r="K900" s="15"/>
    </row>
    <row r="901" spans="11:11" ht="12" customHeight="1">
      <c r="K901" s="15"/>
    </row>
    <row r="902" spans="11:11" ht="12" customHeight="1">
      <c r="K902" s="15"/>
    </row>
    <row r="903" spans="11:11" ht="12" customHeight="1">
      <c r="K903" s="15"/>
    </row>
    <row r="904" spans="11:11" ht="12" customHeight="1">
      <c r="K904" s="15"/>
    </row>
    <row r="905" spans="11:11" ht="12" customHeight="1">
      <c r="K905" s="15"/>
    </row>
    <row r="906" spans="11:11" ht="12" customHeight="1">
      <c r="K906" s="15"/>
    </row>
    <row r="907" spans="11:11" ht="12" customHeight="1">
      <c r="K907" s="15"/>
    </row>
    <row r="908" spans="11:11" ht="12" customHeight="1">
      <c r="K908" s="15"/>
    </row>
    <row r="909" spans="11:11" ht="12" customHeight="1">
      <c r="K909" s="15"/>
    </row>
    <row r="910" spans="11:11" ht="12" customHeight="1">
      <c r="K910" s="15"/>
    </row>
    <row r="911" spans="11:11" ht="12" customHeight="1">
      <c r="K911" s="15"/>
    </row>
    <row r="912" spans="11:11" ht="12" customHeight="1">
      <c r="K912" s="15"/>
    </row>
    <row r="913" spans="11:11" ht="12" customHeight="1">
      <c r="K913" s="15"/>
    </row>
    <row r="914" spans="11:11" ht="12" customHeight="1">
      <c r="K914" s="15"/>
    </row>
    <row r="915" spans="11:11" ht="12" customHeight="1">
      <c r="K915" s="15"/>
    </row>
    <row r="916" spans="11:11" ht="12" customHeight="1">
      <c r="K916" s="15"/>
    </row>
    <row r="917" spans="11:11" ht="12" customHeight="1">
      <c r="K917" s="15"/>
    </row>
    <row r="918" spans="11:11" ht="12" customHeight="1">
      <c r="K918" s="15"/>
    </row>
    <row r="919" spans="11:11" ht="12" customHeight="1">
      <c r="K919" s="15"/>
    </row>
    <row r="920" spans="11:11" ht="12" customHeight="1">
      <c r="K920" s="15"/>
    </row>
    <row r="921" spans="11:11" ht="12" customHeight="1">
      <c r="K921" s="15"/>
    </row>
    <row r="922" spans="11:11" ht="12" customHeight="1">
      <c r="K922" s="15"/>
    </row>
    <row r="923" spans="11:11" ht="12" customHeight="1">
      <c r="K923" s="15"/>
    </row>
    <row r="924" spans="11:11" ht="12" customHeight="1">
      <c r="K924" s="15"/>
    </row>
    <row r="925" spans="11:11" ht="12" customHeight="1">
      <c r="K925" s="15"/>
    </row>
    <row r="926" spans="11:11" ht="12" customHeight="1">
      <c r="K926" s="15"/>
    </row>
    <row r="927" spans="11:11" ht="12" customHeight="1">
      <c r="K927" s="15"/>
    </row>
    <row r="928" spans="11:11" ht="12" customHeight="1">
      <c r="K928" s="15"/>
    </row>
    <row r="929" spans="11:11" ht="12" customHeight="1">
      <c r="K929" s="15"/>
    </row>
    <row r="930" spans="11:11" ht="12" customHeight="1">
      <c r="K930" s="15"/>
    </row>
    <row r="931" spans="11:11" ht="12" customHeight="1">
      <c r="K931" s="15"/>
    </row>
    <row r="932" spans="11:11" ht="12" customHeight="1">
      <c r="K932" s="15"/>
    </row>
    <row r="933" spans="11:11" ht="12" customHeight="1">
      <c r="K933" s="15"/>
    </row>
    <row r="934" spans="11:11" ht="12" customHeight="1">
      <c r="K934" s="15"/>
    </row>
    <row r="935" spans="11:11" ht="12" customHeight="1">
      <c r="K935" s="15"/>
    </row>
    <row r="936" spans="11:11" ht="12" customHeight="1">
      <c r="K936" s="15"/>
    </row>
    <row r="937" spans="11:11" ht="12" customHeight="1">
      <c r="K937" s="15"/>
    </row>
    <row r="938" spans="11:11" ht="12" customHeight="1">
      <c r="K938" s="15"/>
    </row>
    <row r="939" spans="11:11" ht="12" customHeight="1">
      <c r="K939" s="15"/>
    </row>
    <row r="940" spans="11:11" ht="12" customHeight="1">
      <c r="K940" s="15"/>
    </row>
    <row r="941" spans="11:11" ht="12" customHeight="1">
      <c r="K941" s="15"/>
    </row>
    <row r="942" spans="11:11" ht="12" customHeight="1">
      <c r="K942" s="15"/>
    </row>
    <row r="943" spans="11:11" ht="12" customHeight="1">
      <c r="K943" s="15"/>
    </row>
    <row r="944" spans="11:11" ht="12" customHeight="1">
      <c r="K944" s="15"/>
    </row>
    <row r="945" spans="11:11" ht="12" customHeight="1">
      <c r="K945" s="15"/>
    </row>
    <row r="946" spans="11:11" ht="12" customHeight="1">
      <c r="K946" s="15"/>
    </row>
    <row r="947" spans="11:11" ht="12" customHeight="1">
      <c r="K947" s="15"/>
    </row>
    <row r="948" spans="11:11" ht="12" customHeight="1">
      <c r="K948" s="15"/>
    </row>
    <row r="949" spans="11:11" ht="12" customHeight="1">
      <c r="K949" s="15"/>
    </row>
    <row r="950" spans="11:11" ht="12" customHeight="1">
      <c r="K950" s="15"/>
    </row>
    <row r="951" spans="11:11" ht="12" customHeight="1">
      <c r="K951" s="15"/>
    </row>
    <row r="952" spans="11:11" ht="12" customHeight="1">
      <c r="K952" s="15"/>
    </row>
    <row r="953" spans="11:11" ht="12" customHeight="1">
      <c r="K953" s="15"/>
    </row>
    <row r="954" spans="11:11" ht="12" customHeight="1">
      <c r="K954" s="15"/>
    </row>
    <row r="955" spans="11:11" ht="12" customHeight="1">
      <c r="K955" s="15"/>
    </row>
    <row r="956" spans="11:11" ht="12" customHeight="1">
      <c r="K956" s="15"/>
    </row>
    <row r="957" spans="11:11" ht="12" customHeight="1">
      <c r="K957" s="15"/>
    </row>
    <row r="958" spans="11:11" ht="12" customHeight="1">
      <c r="K958" s="15"/>
    </row>
    <row r="959" spans="11:11" ht="12" customHeight="1">
      <c r="K959" s="15"/>
    </row>
    <row r="960" spans="11:11" ht="12" customHeight="1">
      <c r="K960" s="15"/>
    </row>
    <row r="961" spans="11:11" ht="12" customHeight="1">
      <c r="K961" s="15"/>
    </row>
    <row r="962" spans="11:11" ht="12" customHeight="1">
      <c r="K962" s="15"/>
    </row>
    <row r="963" spans="11:11" ht="12" customHeight="1">
      <c r="K963" s="15"/>
    </row>
    <row r="964" spans="11:11" ht="12" customHeight="1">
      <c r="K964" s="15"/>
    </row>
    <row r="965" spans="11:11" ht="12" customHeight="1">
      <c r="K965" s="15"/>
    </row>
    <row r="966" spans="11:11" ht="12" customHeight="1">
      <c r="K966" s="15"/>
    </row>
    <row r="967" spans="11:11" ht="12" customHeight="1">
      <c r="K967" s="15"/>
    </row>
    <row r="968" spans="11:11" ht="12" customHeight="1">
      <c r="K968" s="15"/>
    </row>
    <row r="969" spans="11:11" ht="12" customHeight="1">
      <c r="K969" s="15"/>
    </row>
    <row r="970" spans="11:11" ht="12" customHeight="1">
      <c r="K970" s="15"/>
    </row>
    <row r="971" spans="11:11" ht="12" customHeight="1">
      <c r="K971" s="15"/>
    </row>
    <row r="972" spans="11:11" ht="12" customHeight="1">
      <c r="K972" s="15"/>
    </row>
    <row r="973" spans="11:11" ht="12" customHeight="1">
      <c r="K973" s="15"/>
    </row>
    <row r="974" spans="11:11" ht="12" customHeight="1">
      <c r="K974" s="15"/>
    </row>
    <row r="975" spans="11:11" ht="12" customHeight="1">
      <c r="K975" s="15"/>
    </row>
    <row r="976" spans="11:11" ht="12" customHeight="1">
      <c r="K976" s="15"/>
    </row>
    <row r="977" spans="11:11" ht="12" customHeight="1">
      <c r="K977" s="15"/>
    </row>
    <row r="978" spans="11:11" ht="12" customHeight="1">
      <c r="K978" s="15"/>
    </row>
    <row r="979" spans="11:11" ht="12" customHeight="1">
      <c r="K979" s="15"/>
    </row>
    <row r="980" spans="11:11" ht="12" customHeight="1">
      <c r="K980" s="15"/>
    </row>
    <row r="981" spans="11:11" ht="12" customHeight="1">
      <c r="K981" s="15"/>
    </row>
    <row r="982" spans="11:11" ht="12" customHeight="1">
      <c r="K982" s="15"/>
    </row>
    <row r="983" spans="11:11" ht="12" customHeight="1">
      <c r="K983" s="15"/>
    </row>
    <row r="984" spans="11:11" ht="12" customHeight="1">
      <c r="K984" s="15"/>
    </row>
    <row r="985" spans="11:11" ht="12" customHeight="1">
      <c r="K985" s="15"/>
    </row>
    <row r="986" spans="11:11" ht="12" customHeight="1">
      <c r="K986" s="15"/>
    </row>
    <row r="987" spans="11:11" ht="12" customHeight="1">
      <c r="K987" s="15"/>
    </row>
    <row r="988" spans="11:11" ht="12" customHeight="1">
      <c r="K988" s="15"/>
    </row>
    <row r="989" spans="11:11" ht="12" customHeight="1">
      <c r="K989" s="15"/>
    </row>
    <row r="990" spans="11:11" ht="12" customHeight="1">
      <c r="K990" s="15"/>
    </row>
    <row r="991" spans="11:11" ht="12" customHeight="1">
      <c r="K991" s="15"/>
    </row>
    <row r="992" spans="11:11" ht="12" customHeight="1">
      <c r="K992" s="15"/>
    </row>
    <row r="993" spans="11:11" ht="12" customHeight="1">
      <c r="K993" s="15"/>
    </row>
    <row r="994" spans="11:11" ht="12" customHeight="1">
      <c r="K994" s="15"/>
    </row>
    <row r="995" spans="11:11" ht="12" customHeight="1">
      <c r="K995" s="15"/>
    </row>
    <row r="996" spans="11:11" ht="12" customHeight="1">
      <c r="K996" s="15"/>
    </row>
    <row r="997" spans="11:11" ht="12" customHeight="1">
      <c r="K997" s="15"/>
    </row>
    <row r="998" spans="11:11" ht="12" customHeight="1">
      <c r="K998" s="15"/>
    </row>
    <row r="999" spans="11:11" ht="12" customHeight="1">
      <c r="K999" s="15"/>
    </row>
    <row r="1000" spans="11:11" ht="12" customHeight="1">
      <c r="K1000" s="15"/>
    </row>
    <row r="1001" spans="11:11" ht="12" customHeight="1">
      <c r="K1001" s="15"/>
    </row>
    <row r="1002" spans="11:11" ht="12" customHeight="1">
      <c r="K1002" s="15"/>
    </row>
    <row r="1003" spans="11:11" ht="12" customHeight="1">
      <c r="K1003" s="15"/>
    </row>
    <row r="1004" spans="11:11" ht="12" customHeight="1">
      <c r="K1004" s="15"/>
    </row>
    <row r="1005" spans="11:11" ht="12" customHeight="1">
      <c r="K1005" s="15"/>
    </row>
    <row r="1006" spans="11:11" ht="12" customHeight="1">
      <c r="K1006" s="15"/>
    </row>
    <row r="1007" spans="11:11" ht="12" customHeight="1">
      <c r="K1007" s="15"/>
    </row>
    <row r="1008" spans="11:11" ht="12" customHeight="1">
      <c r="K1008" s="15"/>
    </row>
    <row r="1009" spans="11:11" ht="12" customHeight="1">
      <c r="K1009" s="15"/>
    </row>
    <row r="1010" spans="11:11" ht="12" customHeight="1">
      <c r="K1010" s="15"/>
    </row>
    <row r="1011" spans="11:11" ht="12" customHeight="1">
      <c r="K1011" s="15"/>
    </row>
    <row r="1012" spans="11:11" ht="12" customHeight="1">
      <c r="K1012" s="15"/>
    </row>
    <row r="1013" spans="11:11" ht="12" customHeight="1">
      <c r="K1013" s="15"/>
    </row>
    <row r="1014" spans="11:11" ht="12" customHeight="1">
      <c r="K1014" s="15"/>
    </row>
    <row r="1015" spans="11:11" ht="12" customHeight="1">
      <c r="K1015" s="15"/>
    </row>
    <row r="1016" spans="11:11" ht="12" customHeight="1">
      <c r="K1016" s="15"/>
    </row>
    <row r="1017" spans="11:11" ht="12" customHeight="1">
      <c r="K1017" s="15"/>
    </row>
    <row r="1018" spans="11:11" ht="12" customHeight="1">
      <c r="K1018" s="15"/>
    </row>
    <row r="1019" spans="11:11" ht="12" customHeight="1">
      <c r="K1019" s="15"/>
    </row>
    <row r="1020" spans="11:11" ht="12" customHeight="1">
      <c r="K1020" s="15"/>
    </row>
    <row r="1021" spans="11:11" ht="12" customHeight="1">
      <c r="K1021" s="15"/>
    </row>
    <row r="1022" spans="11:11" ht="12" customHeight="1">
      <c r="K1022" s="15"/>
    </row>
    <row r="1023" spans="11:11" ht="12" customHeight="1">
      <c r="K1023" s="15"/>
    </row>
    <row r="1024" spans="11:11" ht="12" customHeight="1">
      <c r="K1024" s="15"/>
    </row>
    <row r="1025" spans="11:11" ht="12" customHeight="1">
      <c r="K1025" s="15"/>
    </row>
    <row r="1026" spans="11:11" ht="12" customHeight="1">
      <c r="K1026" s="15"/>
    </row>
    <row r="1027" spans="11:11" ht="12" customHeight="1">
      <c r="K1027" s="15"/>
    </row>
    <row r="1028" spans="11:11" ht="12" customHeight="1">
      <c r="K1028" s="15"/>
    </row>
    <row r="1029" spans="11:11" ht="12" customHeight="1">
      <c r="K1029" s="15"/>
    </row>
    <row r="1030" spans="11:11" ht="12" customHeight="1">
      <c r="K1030" s="15"/>
    </row>
    <row r="1031" spans="11:11" ht="12" customHeight="1">
      <c r="K1031" s="15"/>
    </row>
    <row r="1032" spans="11:11" ht="12" customHeight="1">
      <c r="K1032" s="15"/>
    </row>
    <row r="1033" spans="11:11" ht="12" customHeight="1">
      <c r="K1033" s="15"/>
    </row>
    <row r="1034" spans="11:11" ht="12" customHeight="1">
      <c r="K1034" s="15"/>
    </row>
    <row r="1035" spans="11:11" ht="12" customHeight="1">
      <c r="K1035" s="15"/>
    </row>
    <row r="1036" spans="11:11" ht="12" customHeight="1">
      <c r="K1036" s="15"/>
    </row>
    <row r="1037" spans="11:11" ht="12" customHeight="1">
      <c r="K1037" s="15"/>
    </row>
    <row r="1038" spans="11:11" ht="12" customHeight="1">
      <c r="K1038" s="15"/>
    </row>
    <row r="1039" spans="11:11" ht="12" customHeight="1">
      <c r="K1039" s="15"/>
    </row>
    <row r="1040" spans="11:11" ht="12" customHeight="1">
      <c r="K1040" s="15"/>
    </row>
    <row r="1041" spans="11:11" ht="12" customHeight="1">
      <c r="K1041" s="15"/>
    </row>
    <row r="1042" spans="11:11" ht="12" customHeight="1">
      <c r="K1042" s="15"/>
    </row>
    <row r="1043" spans="11:11" ht="12" customHeight="1">
      <c r="K1043" s="15"/>
    </row>
    <row r="1044" spans="11:11" ht="12" customHeight="1">
      <c r="K1044" s="15"/>
    </row>
    <row r="1045" spans="11:11" ht="12" customHeight="1">
      <c r="K1045" s="15"/>
    </row>
    <row r="1046" spans="11:11" ht="12" customHeight="1">
      <c r="K1046" s="15"/>
    </row>
    <row r="1047" spans="11:11" ht="12" customHeight="1">
      <c r="K1047" s="15"/>
    </row>
    <row r="1048" spans="11:11" ht="12" customHeight="1">
      <c r="K1048" s="15"/>
    </row>
    <row r="1049" spans="11:11" ht="12" customHeight="1">
      <c r="K1049" s="15"/>
    </row>
    <row r="1050" spans="11:11" ht="12" customHeight="1">
      <c r="K1050" s="15"/>
    </row>
    <row r="1051" spans="11:11" ht="12" customHeight="1">
      <c r="K1051" s="15"/>
    </row>
    <row r="1052" spans="11:11" ht="12" customHeight="1">
      <c r="K1052" s="15"/>
    </row>
    <row r="1053" spans="11:11" ht="12" customHeight="1">
      <c r="K1053" s="15"/>
    </row>
    <row r="1054" spans="11:11" ht="12" customHeight="1">
      <c r="K1054" s="15"/>
    </row>
    <row r="1055" spans="11:11" ht="12" customHeight="1">
      <c r="K1055" s="15"/>
    </row>
    <row r="1056" spans="11:11" ht="12" customHeight="1">
      <c r="K1056" s="15"/>
    </row>
    <row r="1057" spans="11:11" ht="12" customHeight="1">
      <c r="K1057" s="15"/>
    </row>
    <row r="1058" spans="11:11" ht="12" customHeight="1">
      <c r="K1058" s="15"/>
    </row>
    <row r="1059" spans="11:11" ht="12" customHeight="1">
      <c r="K1059" s="15"/>
    </row>
    <row r="1060" spans="11:11" ht="12" customHeight="1">
      <c r="K1060" s="15"/>
    </row>
    <row r="1061" spans="11:11" ht="12" customHeight="1">
      <c r="K1061" s="15"/>
    </row>
    <row r="1062" spans="11:11" ht="12" customHeight="1">
      <c r="K1062" s="15"/>
    </row>
    <row r="1063" spans="11:11" ht="12" customHeight="1">
      <c r="K1063" s="15"/>
    </row>
    <row r="1064" spans="11:11" ht="12" customHeight="1">
      <c r="K1064" s="15"/>
    </row>
    <row r="1065" spans="11:11" ht="12" customHeight="1">
      <c r="K1065" s="15"/>
    </row>
    <row r="1066" spans="11:11" ht="12" customHeight="1">
      <c r="K1066" s="15"/>
    </row>
    <row r="1067" spans="11:11" ht="12" customHeight="1">
      <c r="K1067" s="15"/>
    </row>
    <row r="1068" spans="11:11" ht="12" customHeight="1">
      <c r="K1068" s="15"/>
    </row>
    <row r="1069" spans="11:11" ht="12" customHeight="1">
      <c r="K1069" s="15"/>
    </row>
    <row r="1070" spans="11:11" ht="12" customHeight="1">
      <c r="K1070" s="15"/>
    </row>
    <row r="1071" spans="11:11" ht="12" customHeight="1">
      <c r="K1071" s="15"/>
    </row>
    <row r="1072" spans="11:11" ht="12" customHeight="1">
      <c r="K1072" s="15"/>
    </row>
    <row r="1073" spans="11:11" ht="12" customHeight="1">
      <c r="K1073" s="15"/>
    </row>
    <row r="1074" spans="11:11" ht="12" customHeight="1">
      <c r="K1074" s="15"/>
    </row>
    <row r="1075" spans="11:11" ht="12" customHeight="1">
      <c r="K1075" s="15"/>
    </row>
    <row r="1076" spans="11:11" ht="12" customHeight="1">
      <c r="K1076" s="15"/>
    </row>
    <row r="1077" spans="11:11" ht="12" customHeight="1">
      <c r="K1077" s="15"/>
    </row>
    <row r="1078" spans="11:11" ht="12" customHeight="1">
      <c r="K1078" s="15"/>
    </row>
    <row r="1079" spans="11:11" ht="12" customHeight="1">
      <c r="K1079" s="15"/>
    </row>
    <row r="1080" spans="11:11" ht="12" customHeight="1">
      <c r="K1080" s="15"/>
    </row>
    <row r="1081" spans="11:11" ht="12" customHeight="1">
      <c r="K1081" s="15"/>
    </row>
    <row r="1082" spans="11:11" ht="12" customHeight="1">
      <c r="K1082" s="15"/>
    </row>
    <row r="1083" spans="11:11" ht="12" customHeight="1">
      <c r="K1083" s="15"/>
    </row>
    <row r="1084" spans="11:11" ht="12" customHeight="1">
      <c r="K1084" s="15"/>
    </row>
    <row r="1085" spans="11:11" ht="12" customHeight="1">
      <c r="K1085" s="15"/>
    </row>
    <row r="1086" spans="11:11" ht="12" customHeight="1">
      <c r="K1086" s="15"/>
    </row>
    <row r="1087" spans="11:11" ht="12" customHeight="1">
      <c r="K1087" s="15"/>
    </row>
    <row r="1088" spans="11:11" ht="12" customHeight="1">
      <c r="K1088" s="15"/>
    </row>
    <row r="1089" spans="11:11" ht="12" customHeight="1">
      <c r="K1089" s="15"/>
    </row>
    <row r="1090" spans="11:11" ht="12" customHeight="1">
      <c r="K1090" s="15"/>
    </row>
    <row r="1091" spans="11:11" ht="12" customHeight="1">
      <c r="K1091" s="15"/>
    </row>
    <row r="1092" spans="11:11" ht="12" customHeight="1">
      <c r="K1092" s="15"/>
    </row>
    <row r="1093" spans="11:11" ht="12" customHeight="1">
      <c r="K1093" s="15"/>
    </row>
    <row r="1094" spans="11:11" ht="12" customHeight="1">
      <c r="K1094" s="15"/>
    </row>
    <row r="1095" spans="11:11" ht="12" customHeight="1">
      <c r="K1095" s="15"/>
    </row>
    <row r="1096" spans="11:11" ht="12" customHeight="1">
      <c r="K1096" s="15"/>
    </row>
    <row r="1097" spans="11:11" ht="12" customHeight="1">
      <c r="K1097" s="15"/>
    </row>
    <row r="1098" spans="11:11" ht="12" customHeight="1">
      <c r="K1098" s="15"/>
    </row>
    <row r="1099" spans="11:11" ht="12" customHeight="1">
      <c r="K1099" s="15"/>
    </row>
    <row r="1100" spans="11:11" ht="12" customHeight="1">
      <c r="K1100" s="15"/>
    </row>
    <row r="1101" spans="11:11" ht="12" customHeight="1">
      <c r="K1101" s="15"/>
    </row>
    <row r="1102" spans="11:11" ht="12" customHeight="1">
      <c r="K1102" s="15"/>
    </row>
    <row r="1103" spans="11:11" ht="12" customHeight="1">
      <c r="K1103" s="15"/>
    </row>
    <row r="1104" spans="11:11" ht="12" customHeight="1">
      <c r="K1104" s="15"/>
    </row>
    <row r="1105" spans="11:11" ht="12" customHeight="1">
      <c r="K1105" s="15"/>
    </row>
    <row r="1106" spans="11:11" ht="12" customHeight="1">
      <c r="K1106" s="15"/>
    </row>
    <row r="1107" spans="11:11" ht="12" customHeight="1">
      <c r="K1107" s="15"/>
    </row>
    <row r="1108" spans="11:11" ht="12" customHeight="1">
      <c r="K1108" s="15"/>
    </row>
    <row r="1109" spans="11:11" ht="12" customHeight="1">
      <c r="K1109" s="15"/>
    </row>
    <row r="1110" spans="11:11" ht="12" customHeight="1">
      <c r="K1110" s="15"/>
    </row>
    <row r="1111" spans="11:11" ht="12" customHeight="1">
      <c r="K1111" s="15"/>
    </row>
    <row r="1112" spans="11:11" ht="12" customHeight="1">
      <c r="K1112" s="15"/>
    </row>
    <row r="1113" spans="11:11" ht="12" customHeight="1">
      <c r="K1113" s="15"/>
    </row>
    <row r="1114" spans="11:11" ht="12" customHeight="1">
      <c r="K1114" s="15"/>
    </row>
    <row r="1115" spans="11:11" ht="12" customHeight="1">
      <c r="K1115" s="15"/>
    </row>
    <row r="1116" spans="11:11" ht="12" customHeight="1">
      <c r="K1116" s="15"/>
    </row>
    <row r="1117" spans="11:11" ht="12" customHeight="1">
      <c r="K1117" s="15"/>
    </row>
    <row r="1118" spans="11:11" ht="12" customHeight="1">
      <c r="K1118" s="15"/>
    </row>
    <row r="1119" spans="11:11" ht="12" customHeight="1">
      <c r="K1119" s="15"/>
    </row>
    <row r="1120" spans="11:11" ht="12" customHeight="1">
      <c r="K1120" s="15"/>
    </row>
    <row r="1121" spans="11:11" ht="12" customHeight="1">
      <c r="K1121" s="15"/>
    </row>
    <row r="1122" spans="11:11" ht="12" customHeight="1">
      <c r="K1122" s="15"/>
    </row>
    <row r="1123" spans="11:11" ht="12" customHeight="1">
      <c r="K1123" s="15"/>
    </row>
    <row r="1124" spans="11:11" ht="12" customHeight="1">
      <c r="K1124" s="15"/>
    </row>
    <row r="1125" spans="11:11" ht="12" customHeight="1">
      <c r="K1125" s="15"/>
    </row>
    <row r="1126" spans="11:11" ht="12" customHeight="1">
      <c r="K1126" s="15"/>
    </row>
    <row r="1127" spans="11:11" ht="12" customHeight="1">
      <c r="K1127" s="15"/>
    </row>
    <row r="1128" spans="11:11" ht="12" customHeight="1">
      <c r="K1128" s="15"/>
    </row>
    <row r="1129" spans="11:11" ht="12" customHeight="1">
      <c r="K1129" s="15"/>
    </row>
    <row r="1130" spans="11:11" ht="12" customHeight="1">
      <c r="K1130" s="15"/>
    </row>
    <row r="1131" spans="11:11" ht="12" customHeight="1">
      <c r="K1131" s="15"/>
    </row>
    <row r="1132" spans="11:11" ht="12" customHeight="1">
      <c r="K1132" s="15"/>
    </row>
    <row r="1133" spans="11:11" ht="12" customHeight="1">
      <c r="K1133" s="15"/>
    </row>
    <row r="1134" spans="11:11" ht="12" customHeight="1">
      <c r="K1134" s="15"/>
    </row>
    <row r="1135" spans="11:11" ht="12" customHeight="1">
      <c r="K1135" s="15"/>
    </row>
    <row r="1136" spans="11:11" ht="12" customHeight="1">
      <c r="K1136" s="15"/>
    </row>
    <row r="1137" spans="11:11" ht="12" customHeight="1">
      <c r="K1137" s="15"/>
    </row>
    <row r="1138" spans="11:11" ht="12" customHeight="1">
      <c r="K1138" s="15"/>
    </row>
    <row r="1139" spans="11:11" ht="12" customHeight="1">
      <c r="K1139" s="15"/>
    </row>
    <row r="1140" spans="11:11" ht="12" customHeight="1">
      <c r="K1140" s="15"/>
    </row>
    <row r="1141" spans="11:11" ht="12" customHeight="1">
      <c r="K1141" s="15"/>
    </row>
    <row r="1142" spans="11:11" ht="12" customHeight="1">
      <c r="K1142" s="15"/>
    </row>
    <row r="1143" spans="11:11" ht="12" customHeight="1">
      <c r="K1143" s="15"/>
    </row>
    <row r="1144" spans="11:11" ht="12" customHeight="1">
      <c r="K1144" s="15"/>
    </row>
    <row r="1145" spans="11:11" ht="12" customHeight="1">
      <c r="K1145" s="15"/>
    </row>
    <row r="1146" spans="11:11" ht="12" customHeight="1">
      <c r="K1146" s="15"/>
    </row>
    <row r="1147" spans="11:11" ht="12" customHeight="1">
      <c r="K1147" s="15"/>
    </row>
    <row r="1148" spans="11:11" ht="12" customHeight="1">
      <c r="K1148" s="15"/>
    </row>
    <row r="1149" spans="11:11" ht="12" customHeight="1">
      <c r="K1149" s="15"/>
    </row>
    <row r="1150" spans="11:11" ht="12" customHeight="1">
      <c r="K1150" s="15"/>
    </row>
    <row r="1151" spans="11:11" ht="12" customHeight="1">
      <c r="K1151" s="15"/>
    </row>
    <row r="1152" spans="11:11" ht="12" customHeight="1">
      <c r="K1152" s="15"/>
    </row>
    <row r="1153" spans="11:11" ht="12" customHeight="1">
      <c r="K1153" s="15"/>
    </row>
    <row r="1154" spans="11:11" ht="12" customHeight="1">
      <c r="K1154" s="15"/>
    </row>
    <row r="1155" spans="11:11" ht="12" customHeight="1">
      <c r="K1155" s="15"/>
    </row>
    <row r="1156" spans="11:11" ht="12" customHeight="1">
      <c r="K1156" s="15"/>
    </row>
    <row r="1157" spans="11:11" ht="12" customHeight="1">
      <c r="K1157" s="15"/>
    </row>
    <row r="1158" spans="11:11" ht="12" customHeight="1">
      <c r="K1158" s="15"/>
    </row>
    <row r="1159" spans="11:11" ht="12" customHeight="1">
      <c r="K1159" s="15"/>
    </row>
    <row r="1160" spans="11:11" ht="12" customHeight="1">
      <c r="K1160" s="15"/>
    </row>
    <row r="1161" spans="11:11" ht="12" customHeight="1">
      <c r="K1161" s="15"/>
    </row>
    <row r="1162" spans="11:11" ht="12" customHeight="1">
      <c r="K1162" s="15"/>
    </row>
    <row r="1163" spans="11:11" ht="12" customHeight="1">
      <c r="K1163" s="15"/>
    </row>
    <row r="1164" spans="11:11" ht="12" customHeight="1">
      <c r="K1164" s="15"/>
    </row>
    <row r="1165" spans="11:11" ht="12" customHeight="1">
      <c r="K1165" s="15"/>
    </row>
    <row r="1166" spans="11:11" ht="12" customHeight="1">
      <c r="K1166" s="15"/>
    </row>
    <row r="1167" spans="11:11" ht="12" customHeight="1">
      <c r="K1167" s="15"/>
    </row>
    <row r="1168" spans="11:11" ht="12" customHeight="1">
      <c r="K1168" s="15"/>
    </row>
    <row r="1169" spans="11:11" ht="12" customHeight="1">
      <c r="K1169" s="15"/>
    </row>
    <row r="1170" spans="11:11" ht="12" customHeight="1">
      <c r="K1170" s="15"/>
    </row>
    <row r="1171" spans="11:11" ht="12" customHeight="1">
      <c r="K1171" s="15"/>
    </row>
    <row r="1172" spans="11:11" ht="12" customHeight="1">
      <c r="K1172" s="15"/>
    </row>
    <row r="1173" spans="11:11" ht="12" customHeight="1">
      <c r="K1173" s="15"/>
    </row>
    <row r="1174" spans="11:11" ht="12" customHeight="1">
      <c r="K1174" s="15"/>
    </row>
    <row r="1175" spans="11:11" ht="12" customHeight="1">
      <c r="K1175" s="15"/>
    </row>
    <row r="1176" spans="11:11" ht="12" customHeight="1">
      <c r="K1176" s="15"/>
    </row>
    <row r="1177" spans="11:11" ht="12" customHeight="1">
      <c r="K1177" s="15"/>
    </row>
    <row r="1178" spans="11:11" ht="12" customHeight="1">
      <c r="K1178" s="15"/>
    </row>
    <row r="1179" spans="11:11" ht="12" customHeight="1">
      <c r="K1179" s="15"/>
    </row>
    <row r="1180" spans="11:11" ht="12" customHeight="1">
      <c r="K1180" s="15"/>
    </row>
    <row r="1181" spans="11:11" ht="12" customHeight="1">
      <c r="K1181" s="15"/>
    </row>
    <row r="1182" spans="11:11" ht="12" customHeight="1">
      <c r="K1182" s="15"/>
    </row>
    <row r="1183" spans="11:11" ht="12" customHeight="1">
      <c r="K1183" s="15"/>
    </row>
    <row r="1184" spans="11:11" ht="12" customHeight="1">
      <c r="K1184" s="15"/>
    </row>
    <row r="1185" spans="11:11" ht="12" customHeight="1">
      <c r="K1185" s="15"/>
    </row>
    <row r="1186" spans="11:11" ht="12" customHeight="1">
      <c r="K1186" s="15"/>
    </row>
    <row r="1187" spans="11:11" ht="12" customHeight="1">
      <c r="K1187" s="15"/>
    </row>
    <row r="1188" spans="11:11" ht="12" customHeight="1">
      <c r="K1188" s="15"/>
    </row>
    <row r="1189" spans="11:11" ht="12" customHeight="1">
      <c r="K1189" s="15"/>
    </row>
    <row r="1190" spans="11:11" ht="12" customHeight="1">
      <c r="K1190" s="15"/>
    </row>
    <row r="1191" spans="11:11" ht="12" customHeight="1">
      <c r="K1191" s="15"/>
    </row>
    <row r="1192" spans="11:11" ht="12" customHeight="1">
      <c r="K1192" s="15"/>
    </row>
    <row r="1193" spans="11:11" ht="12" customHeight="1">
      <c r="K1193" s="15"/>
    </row>
    <row r="1194" spans="11:11" ht="12" customHeight="1">
      <c r="K1194" s="15"/>
    </row>
    <row r="1195" spans="11:11" ht="12" customHeight="1">
      <c r="K1195" s="15"/>
    </row>
    <row r="1196" spans="11:11" ht="12" customHeight="1">
      <c r="K1196" s="15"/>
    </row>
    <row r="1197" spans="11:11" ht="12" customHeight="1">
      <c r="K1197" s="15"/>
    </row>
    <row r="1198" spans="11:11" ht="12" customHeight="1">
      <c r="K1198" s="15"/>
    </row>
    <row r="1199" spans="11:11" ht="12" customHeight="1">
      <c r="K1199" s="15"/>
    </row>
    <row r="1200" spans="11:11" ht="12" customHeight="1">
      <c r="K1200" s="15"/>
    </row>
    <row r="1201" spans="11:11" ht="12" customHeight="1">
      <c r="K1201" s="15"/>
    </row>
    <row r="1202" spans="11:11" ht="12" customHeight="1">
      <c r="K1202" s="15"/>
    </row>
    <row r="1203" spans="11:11" ht="12" customHeight="1">
      <c r="K1203" s="15"/>
    </row>
    <row r="1204" spans="11:11" ht="12" customHeight="1">
      <c r="K1204" s="15"/>
    </row>
    <row r="1205" spans="11:11" ht="12" customHeight="1">
      <c r="K1205" s="15"/>
    </row>
    <row r="1206" spans="11:11" ht="12" customHeight="1">
      <c r="K1206" s="15"/>
    </row>
    <row r="1207" spans="11:11" ht="12" customHeight="1">
      <c r="K1207" s="15"/>
    </row>
    <row r="1208" spans="11:11" ht="12" customHeight="1">
      <c r="K1208" s="15"/>
    </row>
    <row r="1209" spans="11:11" ht="12" customHeight="1">
      <c r="K1209" s="15"/>
    </row>
    <row r="1210" spans="11:11" ht="12" customHeight="1">
      <c r="K1210" s="15"/>
    </row>
    <row r="1211" spans="11:11" ht="12" customHeight="1">
      <c r="K1211" s="15"/>
    </row>
    <row r="1212" spans="11:11" ht="12" customHeight="1">
      <c r="K1212" s="15"/>
    </row>
    <row r="1213" spans="11:11" ht="12" customHeight="1">
      <c r="K1213" s="15"/>
    </row>
    <row r="1214" spans="11:11" ht="12" customHeight="1">
      <c r="K1214" s="15"/>
    </row>
    <row r="1215" spans="11:11" ht="12" customHeight="1">
      <c r="K1215" s="15"/>
    </row>
    <row r="1216" spans="11:11" ht="12" customHeight="1">
      <c r="K1216" s="15"/>
    </row>
    <row r="1217" spans="11:11" ht="12" customHeight="1">
      <c r="K1217" s="15"/>
    </row>
    <row r="1218" spans="11:11" ht="12" customHeight="1">
      <c r="K1218" s="15"/>
    </row>
    <row r="1219" spans="11:11" ht="12" customHeight="1">
      <c r="K1219" s="15"/>
    </row>
    <row r="1220" spans="11:11" ht="12" customHeight="1">
      <c r="K1220" s="15"/>
    </row>
    <row r="1221" spans="11:11" ht="12" customHeight="1">
      <c r="K1221" s="15"/>
    </row>
    <row r="1222" spans="11:11" ht="12" customHeight="1">
      <c r="K1222" s="15"/>
    </row>
    <row r="1223" spans="11:11" ht="12" customHeight="1">
      <c r="K1223" s="15"/>
    </row>
    <row r="1224" spans="11:11" ht="12" customHeight="1">
      <c r="K1224" s="15"/>
    </row>
    <row r="1225" spans="11:11" ht="12" customHeight="1">
      <c r="K1225" s="15"/>
    </row>
    <row r="1226" spans="11:11" ht="12" customHeight="1">
      <c r="K1226" s="15"/>
    </row>
    <row r="1227" spans="11:11" ht="12" customHeight="1">
      <c r="K1227" s="15"/>
    </row>
    <row r="1228" spans="11:11" ht="12" customHeight="1">
      <c r="K1228" s="15"/>
    </row>
    <row r="1229" spans="11:11" ht="12" customHeight="1">
      <c r="K1229" s="15"/>
    </row>
    <row r="1230" spans="11:11" ht="12" customHeight="1">
      <c r="K1230" s="15"/>
    </row>
    <row r="1231" spans="11:11" ht="12" customHeight="1">
      <c r="K1231" s="15"/>
    </row>
    <row r="1232" spans="11:11" ht="12" customHeight="1">
      <c r="K1232" s="15"/>
    </row>
    <row r="1233" spans="11:11" ht="12" customHeight="1">
      <c r="K1233" s="15"/>
    </row>
    <row r="1234" spans="11:11" ht="12" customHeight="1">
      <c r="K1234" s="15"/>
    </row>
    <row r="1235" spans="11:11" ht="12" customHeight="1">
      <c r="K1235" s="15"/>
    </row>
    <row r="1236" spans="11:11" ht="12" customHeight="1">
      <c r="K1236" s="15"/>
    </row>
    <row r="1237" spans="11:11" ht="12" customHeight="1">
      <c r="K1237" s="15"/>
    </row>
    <row r="1238" spans="11:11" ht="12" customHeight="1">
      <c r="K1238" s="15"/>
    </row>
    <row r="1239" spans="11:11" ht="12" customHeight="1">
      <c r="K1239" s="15"/>
    </row>
    <row r="1240" spans="11:11" ht="12" customHeight="1">
      <c r="K1240" s="15"/>
    </row>
    <row r="1241" spans="11:11" ht="12" customHeight="1">
      <c r="K1241" s="15"/>
    </row>
    <row r="1242" spans="11:11" ht="12" customHeight="1">
      <c r="K1242" s="15"/>
    </row>
    <row r="1243" spans="11:11" ht="12" customHeight="1">
      <c r="K1243" s="15"/>
    </row>
    <row r="1244" spans="11:11" ht="12" customHeight="1">
      <c r="K1244" s="15"/>
    </row>
    <row r="1245" spans="11:11" ht="12" customHeight="1">
      <c r="K1245" s="15"/>
    </row>
    <row r="1246" spans="11:11" ht="12" customHeight="1">
      <c r="K1246" s="15"/>
    </row>
    <row r="1247" spans="11:11" ht="12" customHeight="1">
      <c r="K1247" s="15"/>
    </row>
    <row r="1248" spans="11:11" ht="12" customHeight="1">
      <c r="K1248" s="15"/>
    </row>
    <row r="1249" spans="11:11" ht="12" customHeight="1">
      <c r="K1249" s="15"/>
    </row>
    <row r="1250" spans="11:11" ht="12" customHeight="1">
      <c r="K1250" s="15"/>
    </row>
    <row r="1251" spans="11:11" ht="12" customHeight="1">
      <c r="K1251" s="15"/>
    </row>
    <row r="1252" spans="11:11" ht="12" customHeight="1">
      <c r="K1252" s="15"/>
    </row>
    <row r="1253" spans="11:11" ht="12" customHeight="1">
      <c r="K1253" s="15"/>
    </row>
    <row r="1254" spans="11:11" ht="12" customHeight="1">
      <c r="K1254" s="15"/>
    </row>
    <row r="1255" spans="11:11" ht="12" customHeight="1">
      <c r="K1255" s="15"/>
    </row>
    <row r="1256" spans="11:11" ht="12" customHeight="1">
      <c r="K1256" s="15"/>
    </row>
    <row r="1257" spans="11:11" ht="12" customHeight="1">
      <c r="K1257" s="15"/>
    </row>
    <row r="1258" spans="11:11" ht="12" customHeight="1">
      <c r="K1258" s="15"/>
    </row>
    <row r="1259" spans="11:11" ht="12" customHeight="1">
      <c r="K1259" s="15"/>
    </row>
    <row r="1260" spans="11:11" ht="12" customHeight="1">
      <c r="K1260" s="15"/>
    </row>
    <row r="1261" spans="11:11" ht="12" customHeight="1">
      <c r="K1261" s="15"/>
    </row>
    <row r="1262" spans="11:11" ht="12" customHeight="1">
      <c r="K1262" s="15"/>
    </row>
    <row r="1263" spans="11:11" ht="12" customHeight="1">
      <c r="K1263" s="15"/>
    </row>
    <row r="1264" spans="11:11" ht="12" customHeight="1">
      <c r="K1264" s="15"/>
    </row>
    <row r="1265" spans="11:11" ht="12" customHeight="1">
      <c r="K1265" s="15"/>
    </row>
    <row r="1266" spans="11:11" ht="12" customHeight="1">
      <c r="K1266" s="15"/>
    </row>
    <row r="1267" spans="11:11" ht="12" customHeight="1">
      <c r="K1267" s="15"/>
    </row>
    <row r="1268" spans="11:11" ht="12" customHeight="1">
      <c r="K1268" s="15"/>
    </row>
    <row r="1269" spans="11:11" ht="12" customHeight="1">
      <c r="K1269" s="15"/>
    </row>
    <row r="1270" spans="11:11" ht="12" customHeight="1">
      <c r="K1270" s="15"/>
    </row>
    <row r="1271" spans="11:11" ht="12" customHeight="1">
      <c r="K1271" s="15"/>
    </row>
    <row r="1272" spans="11:11" ht="12" customHeight="1">
      <c r="K1272" s="15"/>
    </row>
    <row r="1273" spans="11:11" ht="12" customHeight="1">
      <c r="K1273" s="15"/>
    </row>
    <row r="1274" spans="11:11" ht="12" customHeight="1">
      <c r="K1274" s="15"/>
    </row>
    <row r="1275" spans="11:11" ht="12" customHeight="1">
      <c r="K1275" s="15"/>
    </row>
    <row r="1276" spans="11:11" ht="12" customHeight="1">
      <c r="K1276" s="15"/>
    </row>
    <row r="1277" spans="11:11" ht="12" customHeight="1">
      <c r="K1277" s="15"/>
    </row>
    <row r="1278" spans="11:11" ht="12" customHeight="1">
      <c r="K1278" s="15"/>
    </row>
    <row r="1279" spans="11:11" ht="12" customHeight="1">
      <c r="K1279" s="15"/>
    </row>
    <row r="1280" spans="11:11" ht="12" customHeight="1">
      <c r="K1280" s="15"/>
    </row>
    <row r="1281" spans="11:11" ht="12" customHeight="1">
      <c r="K1281" s="15"/>
    </row>
    <row r="1282" spans="11:11" ht="12" customHeight="1">
      <c r="K1282" s="15"/>
    </row>
    <row r="1283" spans="11:11" ht="12" customHeight="1">
      <c r="K1283" s="15"/>
    </row>
    <row r="1284" spans="11:11" ht="12" customHeight="1">
      <c r="K1284" s="15"/>
    </row>
    <row r="1285" spans="11:11" ht="12" customHeight="1">
      <c r="K1285" s="15"/>
    </row>
    <row r="1286" spans="11:11" ht="12" customHeight="1">
      <c r="K1286" s="15"/>
    </row>
    <row r="1287" spans="11:11" ht="12" customHeight="1">
      <c r="K1287" s="15"/>
    </row>
    <row r="1288" spans="11:11" ht="12" customHeight="1">
      <c r="K1288" s="15"/>
    </row>
    <row r="1289" spans="11:11" ht="12" customHeight="1">
      <c r="K1289" s="15"/>
    </row>
    <row r="1290" spans="11:11" ht="12" customHeight="1">
      <c r="K1290" s="15"/>
    </row>
    <row r="1291" spans="11:11" ht="12" customHeight="1">
      <c r="K1291" s="15"/>
    </row>
    <row r="1292" spans="11:11" ht="12" customHeight="1">
      <c r="K1292" s="15"/>
    </row>
    <row r="1293" spans="11:11" ht="12" customHeight="1">
      <c r="K1293" s="15"/>
    </row>
    <row r="1294" spans="11:11" ht="12" customHeight="1">
      <c r="K1294" s="15"/>
    </row>
    <row r="1295" spans="11:11" ht="12" customHeight="1">
      <c r="K1295" s="15"/>
    </row>
    <row r="1296" spans="11:11" ht="12" customHeight="1">
      <c r="K1296" s="15"/>
    </row>
    <row r="1297" spans="11:11" ht="12" customHeight="1">
      <c r="K1297" s="15"/>
    </row>
    <row r="1298" spans="11:11" ht="12" customHeight="1">
      <c r="K1298" s="15"/>
    </row>
    <row r="1299" spans="11:11" ht="12" customHeight="1">
      <c r="K1299" s="15"/>
    </row>
    <row r="1300" spans="11:11" ht="12" customHeight="1">
      <c r="K1300" s="15"/>
    </row>
    <row r="1301" spans="11:11" ht="12" customHeight="1">
      <c r="K1301" s="15"/>
    </row>
    <row r="1302" spans="11:11" ht="12" customHeight="1">
      <c r="K1302" s="15"/>
    </row>
    <row r="1303" spans="11:11" ht="12" customHeight="1">
      <c r="K1303" s="15"/>
    </row>
    <row r="1304" spans="11:11" ht="12" customHeight="1">
      <c r="K1304" s="15"/>
    </row>
    <row r="1305" spans="11:11" ht="12" customHeight="1">
      <c r="K1305" s="15"/>
    </row>
    <row r="1306" spans="11:11" ht="12" customHeight="1">
      <c r="K1306" s="15"/>
    </row>
    <row r="1307" spans="11:11" ht="12" customHeight="1">
      <c r="K1307" s="15"/>
    </row>
    <row r="1308" spans="11:11" ht="12" customHeight="1">
      <c r="K1308" s="15"/>
    </row>
    <row r="1309" spans="11:11" ht="12" customHeight="1">
      <c r="K1309" s="15"/>
    </row>
    <row r="1310" spans="11:11" ht="12" customHeight="1">
      <c r="K1310" s="15"/>
    </row>
    <row r="1311" spans="11:11" ht="12" customHeight="1">
      <c r="K1311" s="15"/>
    </row>
    <row r="1312" spans="11:11" ht="12" customHeight="1">
      <c r="K1312" s="15"/>
    </row>
    <row r="1313" spans="11:11" ht="12" customHeight="1">
      <c r="K1313" s="15"/>
    </row>
    <row r="1314" spans="11:11" ht="12" customHeight="1">
      <c r="K1314" s="15"/>
    </row>
    <row r="1315" spans="11:11" ht="12" customHeight="1">
      <c r="K1315" s="15"/>
    </row>
    <row r="1316" spans="11:11" ht="12" customHeight="1">
      <c r="K1316" s="15"/>
    </row>
    <row r="1317" spans="11:11" ht="12" customHeight="1">
      <c r="K1317" s="15"/>
    </row>
    <row r="1318" spans="11:11" ht="12" customHeight="1">
      <c r="K1318" s="15"/>
    </row>
    <row r="1319" spans="11:11" ht="12" customHeight="1">
      <c r="K1319" s="15"/>
    </row>
    <row r="1320" spans="11:11" ht="12" customHeight="1">
      <c r="K1320" s="15"/>
    </row>
    <row r="1321" spans="11:11" ht="12" customHeight="1">
      <c r="K1321" s="15"/>
    </row>
    <row r="1322" spans="11:11" ht="12" customHeight="1">
      <c r="K1322" s="15"/>
    </row>
    <row r="1323" spans="11:11" ht="12" customHeight="1">
      <c r="K1323" s="15"/>
    </row>
    <row r="1324" spans="11:11" ht="12" customHeight="1">
      <c r="K1324" s="15"/>
    </row>
    <row r="1325" spans="11:11" ht="12" customHeight="1">
      <c r="K1325" s="15"/>
    </row>
    <row r="1326" spans="11:11" ht="12" customHeight="1">
      <c r="K1326" s="15"/>
    </row>
    <row r="1327" spans="11:11" ht="12" customHeight="1">
      <c r="K1327" s="15"/>
    </row>
    <row r="1328" spans="11:11" ht="12" customHeight="1">
      <c r="K1328" s="15"/>
    </row>
    <row r="1329" spans="11:11" ht="12" customHeight="1">
      <c r="K1329" s="15"/>
    </row>
    <row r="1330" spans="11:11" ht="12" customHeight="1">
      <c r="K1330" s="15"/>
    </row>
    <row r="1331" spans="11:11" ht="12" customHeight="1">
      <c r="K1331" s="15"/>
    </row>
    <row r="1332" spans="11:11" ht="12" customHeight="1">
      <c r="K1332" s="15"/>
    </row>
    <row r="1333" spans="11:11" ht="12" customHeight="1">
      <c r="K1333" s="15"/>
    </row>
    <row r="1334" spans="11:11" ht="12" customHeight="1">
      <c r="K1334" s="15"/>
    </row>
    <row r="1335" spans="11:11" ht="12" customHeight="1">
      <c r="K1335" s="15"/>
    </row>
    <row r="1336" spans="11:11" ht="12" customHeight="1">
      <c r="K1336" s="15"/>
    </row>
    <row r="1337" spans="11:11" ht="12" customHeight="1">
      <c r="K1337" s="15"/>
    </row>
    <row r="1338" spans="11:11" ht="12" customHeight="1">
      <c r="K1338" s="15"/>
    </row>
    <row r="1339" spans="11:11" ht="12" customHeight="1">
      <c r="K1339" s="15"/>
    </row>
    <row r="1340" spans="11:11" ht="12" customHeight="1">
      <c r="K1340" s="15"/>
    </row>
    <row r="1341" spans="11:11" ht="12" customHeight="1">
      <c r="K1341" s="15"/>
    </row>
    <row r="1342" spans="11:11" ht="12" customHeight="1">
      <c r="K1342" s="15"/>
    </row>
    <row r="1343" spans="11:11" ht="12" customHeight="1">
      <c r="K1343" s="15"/>
    </row>
    <row r="1344" spans="11:11" ht="12" customHeight="1">
      <c r="K1344" s="15"/>
    </row>
    <row r="1345" spans="11:11" ht="12" customHeight="1">
      <c r="K1345" s="15"/>
    </row>
    <row r="1346" spans="11:11" ht="12" customHeight="1">
      <c r="K1346" s="15"/>
    </row>
    <row r="1347" spans="11:11" ht="12" customHeight="1">
      <c r="K1347" s="15"/>
    </row>
    <row r="1348" spans="11:11" ht="12" customHeight="1">
      <c r="K1348" s="15"/>
    </row>
    <row r="1349" spans="11:11" ht="12" customHeight="1">
      <c r="K1349" s="15"/>
    </row>
    <row r="1350" spans="11:11" ht="12" customHeight="1">
      <c r="K1350" s="15"/>
    </row>
    <row r="1351" spans="11:11" ht="12" customHeight="1">
      <c r="K1351" s="15"/>
    </row>
    <row r="1352" spans="11:11" ht="12" customHeight="1">
      <c r="K1352" s="15"/>
    </row>
    <row r="1353" spans="11:11" ht="12" customHeight="1">
      <c r="K1353" s="15"/>
    </row>
    <row r="1354" spans="11:11" ht="12" customHeight="1">
      <c r="K1354" s="15"/>
    </row>
    <row r="1355" spans="11:11" ht="12" customHeight="1">
      <c r="K1355" s="15"/>
    </row>
    <row r="1356" spans="11:11" ht="12" customHeight="1">
      <c r="K1356" s="15"/>
    </row>
    <row r="1357" spans="11:11" ht="12" customHeight="1">
      <c r="K1357" s="15"/>
    </row>
    <row r="1358" spans="11:11" ht="12" customHeight="1">
      <c r="K1358" s="15"/>
    </row>
    <row r="1359" spans="11:11" ht="12" customHeight="1">
      <c r="K1359" s="15"/>
    </row>
    <row r="1360" spans="11:11" ht="12" customHeight="1">
      <c r="K1360" s="15"/>
    </row>
    <row r="1361" spans="11:11" ht="12" customHeight="1">
      <c r="K1361" s="15"/>
    </row>
    <row r="1362" spans="11:11" ht="12" customHeight="1">
      <c r="K1362" s="15"/>
    </row>
    <row r="1363" spans="11:11" ht="12" customHeight="1">
      <c r="K1363" s="15"/>
    </row>
    <row r="1364" spans="11:11" ht="12" customHeight="1">
      <c r="K1364" s="15"/>
    </row>
    <row r="1365" spans="11:11" ht="12" customHeight="1">
      <c r="K1365" s="15"/>
    </row>
    <row r="1366" spans="11:11" ht="12" customHeight="1">
      <c r="K1366" s="15"/>
    </row>
    <row r="1367" spans="11:11" ht="12" customHeight="1">
      <c r="K1367" s="15"/>
    </row>
    <row r="1368" spans="11:11" ht="12" customHeight="1">
      <c r="K1368" s="15"/>
    </row>
    <row r="1369" spans="11:11" ht="12" customHeight="1">
      <c r="K1369" s="15"/>
    </row>
    <row r="1370" spans="11:11" ht="12" customHeight="1">
      <c r="K1370" s="15"/>
    </row>
    <row r="1371" spans="11:11" ht="12" customHeight="1">
      <c r="K1371" s="15"/>
    </row>
    <row r="1372" spans="11:11" ht="12" customHeight="1">
      <c r="K1372" s="15"/>
    </row>
    <row r="1373" spans="11:11" ht="12" customHeight="1">
      <c r="K1373" s="15"/>
    </row>
    <row r="1374" spans="11:11" ht="12" customHeight="1">
      <c r="K1374" s="15"/>
    </row>
    <row r="1375" spans="11:11" ht="12" customHeight="1">
      <c r="K1375" s="15"/>
    </row>
    <row r="1376" spans="11:11" ht="12" customHeight="1">
      <c r="K1376" s="15"/>
    </row>
    <row r="1377" spans="11:11" ht="12" customHeight="1">
      <c r="K1377" s="15"/>
    </row>
    <row r="1378" spans="11:11" ht="12" customHeight="1">
      <c r="K1378" s="15"/>
    </row>
    <row r="1379" spans="11:11" ht="12" customHeight="1">
      <c r="K1379" s="15"/>
    </row>
    <row r="1380" spans="11:11" ht="12" customHeight="1">
      <c r="K1380" s="15"/>
    </row>
    <row r="1381" spans="11:11" ht="12" customHeight="1">
      <c r="K1381" s="15"/>
    </row>
    <row r="1382" spans="11:11" ht="12" customHeight="1">
      <c r="K1382" s="15"/>
    </row>
    <row r="1383" spans="11:11" ht="12" customHeight="1">
      <c r="K1383" s="15"/>
    </row>
    <row r="1384" spans="11:11" ht="12" customHeight="1">
      <c r="K1384" s="15"/>
    </row>
    <row r="1385" spans="11:11" ht="12" customHeight="1">
      <c r="K1385" s="15"/>
    </row>
    <row r="1386" spans="11:11" ht="12" customHeight="1">
      <c r="K1386" s="15"/>
    </row>
    <row r="1387" spans="11:11" ht="12" customHeight="1">
      <c r="K1387" s="15"/>
    </row>
    <row r="1388" spans="11:11" ht="12" customHeight="1">
      <c r="K1388" s="15"/>
    </row>
    <row r="1389" spans="11:11" ht="12" customHeight="1">
      <c r="K1389" s="15"/>
    </row>
    <row r="1390" spans="11:11" ht="12" customHeight="1">
      <c r="K1390" s="15"/>
    </row>
    <row r="1391" spans="11:11" ht="12" customHeight="1">
      <c r="K1391" s="15"/>
    </row>
    <row r="1392" spans="11:11" ht="12" customHeight="1">
      <c r="K1392" s="15"/>
    </row>
    <row r="1393" spans="11:11" ht="12" customHeight="1">
      <c r="K1393" s="15"/>
    </row>
    <row r="1394" spans="11:11" ht="12" customHeight="1">
      <c r="K1394" s="15"/>
    </row>
    <row r="1395" spans="11:11" ht="12" customHeight="1">
      <c r="K1395" s="15"/>
    </row>
    <row r="1396" spans="11:11" ht="12" customHeight="1">
      <c r="K1396" s="15"/>
    </row>
    <row r="1397" spans="11:11" ht="12" customHeight="1">
      <c r="K1397" s="15"/>
    </row>
    <row r="1398" spans="11:11" ht="12" customHeight="1">
      <c r="K1398" s="15"/>
    </row>
    <row r="1399" spans="11:11" ht="12" customHeight="1">
      <c r="K1399" s="15"/>
    </row>
    <row r="1400" spans="11:11" ht="12" customHeight="1">
      <c r="K1400" s="15"/>
    </row>
    <row r="1401" spans="11:11" ht="12" customHeight="1">
      <c r="K1401" s="15"/>
    </row>
    <row r="1402" spans="11:11" ht="12" customHeight="1">
      <c r="K1402" s="15"/>
    </row>
    <row r="1403" spans="11:11" ht="12" customHeight="1">
      <c r="K1403" s="15"/>
    </row>
    <row r="1404" spans="11:11" ht="12" customHeight="1">
      <c r="K1404" s="15"/>
    </row>
    <row r="1405" spans="11:11" ht="12" customHeight="1">
      <c r="K1405" s="15"/>
    </row>
    <row r="1406" spans="11:11" ht="12" customHeight="1">
      <c r="K1406" s="15"/>
    </row>
    <row r="1407" spans="11:11" ht="12" customHeight="1">
      <c r="K1407" s="15"/>
    </row>
    <row r="1408" spans="11:11" ht="12" customHeight="1">
      <c r="K1408" s="15"/>
    </row>
    <row r="1409" spans="11:11" ht="12" customHeight="1">
      <c r="K1409" s="15"/>
    </row>
    <row r="1410" spans="11:11" ht="12" customHeight="1">
      <c r="K1410" s="15"/>
    </row>
    <row r="1411" spans="11:11" ht="12" customHeight="1">
      <c r="K1411" s="15"/>
    </row>
    <row r="1412" spans="11:11" ht="12" customHeight="1">
      <c r="K1412" s="15"/>
    </row>
    <row r="1413" spans="11:11" ht="12" customHeight="1">
      <c r="K1413" s="15"/>
    </row>
    <row r="1414" spans="11:11" ht="12" customHeight="1">
      <c r="K1414" s="15"/>
    </row>
    <row r="1415" spans="11:11" ht="12" customHeight="1">
      <c r="K1415" s="15"/>
    </row>
    <row r="1416" spans="11:11" ht="12" customHeight="1">
      <c r="K1416" s="15"/>
    </row>
    <row r="1417" spans="11:11" ht="12" customHeight="1">
      <c r="K1417" s="15"/>
    </row>
    <row r="1418" spans="11:11" ht="12" customHeight="1">
      <c r="K1418" s="15"/>
    </row>
    <row r="1419" spans="11:11" ht="12" customHeight="1">
      <c r="K1419" s="15"/>
    </row>
    <row r="1420" spans="11:11" ht="12" customHeight="1">
      <c r="K1420" s="15"/>
    </row>
    <row r="1421" spans="11:11" ht="12" customHeight="1">
      <c r="K1421" s="15"/>
    </row>
    <row r="1422" spans="11:11" ht="12" customHeight="1">
      <c r="K1422" s="15"/>
    </row>
    <row r="1423" spans="11:11" ht="12" customHeight="1">
      <c r="K1423" s="15"/>
    </row>
    <row r="1424" spans="11:11" ht="12" customHeight="1">
      <c r="K1424" s="15"/>
    </row>
    <row r="1425" spans="11:11" ht="12" customHeight="1">
      <c r="K1425" s="15"/>
    </row>
    <row r="1426" spans="11:11" ht="12" customHeight="1">
      <c r="K1426" s="15"/>
    </row>
    <row r="1427" spans="11:11" ht="12" customHeight="1">
      <c r="K1427" s="15"/>
    </row>
    <row r="1428" spans="11:11" ht="12" customHeight="1">
      <c r="K1428" s="15"/>
    </row>
    <row r="1429" spans="11:11" ht="12" customHeight="1">
      <c r="K1429" s="15"/>
    </row>
    <row r="1430" spans="11:11" ht="12" customHeight="1">
      <c r="K1430" s="15"/>
    </row>
    <row r="1431" spans="11:11" ht="12" customHeight="1">
      <c r="K1431" s="15"/>
    </row>
    <row r="1432" spans="11:11" ht="12" customHeight="1">
      <c r="K1432" s="15"/>
    </row>
    <row r="1433" spans="11:11" ht="12" customHeight="1">
      <c r="K1433" s="15"/>
    </row>
    <row r="1434" spans="11:11" ht="12" customHeight="1">
      <c r="K1434" s="15"/>
    </row>
    <row r="1435" spans="11:11" ht="12" customHeight="1">
      <c r="K1435" s="15"/>
    </row>
    <row r="1436" spans="11:11" ht="12" customHeight="1">
      <c r="K1436" s="15"/>
    </row>
    <row r="1437" spans="11:11" ht="12" customHeight="1">
      <c r="K1437" s="15"/>
    </row>
    <row r="1438" spans="11:11" ht="12" customHeight="1">
      <c r="K1438" s="15"/>
    </row>
    <row r="1439" spans="11:11" ht="12" customHeight="1">
      <c r="K1439" s="15"/>
    </row>
    <row r="1440" spans="11:11" ht="12" customHeight="1">
      <c r="K1440" s="15"/>
    </row>
    <row r="1441" spans="11:11" ht="12" customHeight="1">
      <c r="K1441" s="15"/>
    </row>
    <row r="1442" spans="11:11" ht="12" customHeight="1">
      <c r="K1442" s="15"/>
    </row>
    <row r="1443" spans="11:11" ht="12" customHeight="1">
      <c r="K1443" s="15"/>
    </row>
    <row r="1444" spans="11:11" ht="12" customHeight="1">
      <c r="K1444" s="15"/>
    </row>
    <row r="1445" spans="11:11" ht="12" customHeight="1">
      <c r="K1445" s="15"/>
    </row>
    <row r="1446" spans="11:11" ht="12" customHeight="1">
      <c r="K1446" s="15"/>
    </row>
    <row r="1447" spans="11:11" ht="12" customHeight="1">
      <c r="K1447" s="15"/>
    </row>
    <row r="1448" spans="11:11" ht="12" customHeight="1">
      <c r="K1448" s="15"/>
    </row>
    <row r="1449" spans="11:11" ht="12" customHeight="1">
      <c r="K1449" s="15"/>
    </row>
    <row r="1450" spans="11:11" ht="12" customHeight="1">
      <c r="K1450" s="15"/>
    </row>
    <row r="1451" spans="11:11" ht="12" customHeight="1">
      <c r="K1451" s="15"/>
    </row>
    <row r="1452" spans="11:11" ht="12" customHeight="1">
      <c r="K1452" s="15"/>
    </row>
    <row r="1453" spans="11:11" ht="12" customHeight="1">
      <c r="K1453" s="15"/>
    </row>
    <row r="1454" spans="11:11" ht="12" customHeight="1">
      <c r="K1454" s="15"/>
    </row>
    <row r="1455" spans="11:11" ht="12" customHeight="1">
      <c r="K1455" s="15"/>
    </row>
    <row r="1456" spans="11:11" ht="12" customHeight="1">
      <c r="K1456" s="15"/>
    </row>
    <row r="1457" spans="11:11" ht="12" customHeight="1">
      <c r="K1457" s="15"/>
    </row>
    <row r="1458" spans="11:11" ht="12" customHeight="1">
      <c r="K1458" s="15"/>
    </row>
    <row r="1459" spans="11:11" ht="12" customHeight="1">
      <c r="K1459" s="15"/>
    </row>
    <row r="1460" spans="11:11" ht="12" customHeight="1">
      <c r="K1460" s="15"/>
    </row>
    <row r="1461" spans="11:11" ht="12" customHeight="1">
      <c r="K1461" s="15"/>
    </row>
    <row r="1462" spans="11:11" ht="12" customHeight="1">
      <c r="K1462" s="15"/>
    </row>
    <row r="1463" spans="11:11" ht="12" customHeight="1">
      <c r="K1463" s="15"/>
    </row>
    <row r="1464" spans="11:11" ht="12" customHeight="1">
      <c r="K1464" s="15"/>
    </row>
    <row r="1465" spans="11:11" ht="12" customHeight="1">
      <c r="K1465" s="15"/>
    </row>
    <row r="1466" spans="11:11" ht="12" customHeight="1">
      <c r="K1466" s="15"/>
    </row>
    <row r="1467" spans="11:11" ht="12" customHeight="1">
      <c r="K1467" s="15"/>
    </row>
    <row r="1468" spans="11:11" ht="12" customHeight="1">
      <c r="K1468" s="15"/>
    </row>
    <row r="1469" spans="11:11" ht="12" customHeight="1">
      <c r="K1469" s="15"/>
    </row>
    <row r="1470" spans="11:11" ht="12" customHeight="1">
      <c r="K1470" s="15"/>
    </row>
    <row r="1471" spans="11:11" ht="12" customHeight="1">
      <c r="K1471" s="15"/>
    </row>
    <row r="1472" spans="11:11" ht="12" customHeight="1">
      <c r="K1472" s="15"/>
    </row>
    <row r="1473" spans="11:11" ht="12" customHeight="1">
      <c r="K1473" s="15"/>
    </row>
    <row r="1474" spans="11:11" ht="12" customHeight="1">
      <c r="K1474" s="15"/>
    </row>
    <row r="1475" spans="11:11" ht="12" customHeight="1">
      <c r="K1475" s="15"/>
    </row>
    <row r="1476" spans="11:11" ht="12" customHeight="1">
      <c r="K1476" s="15"/>
    </row>
    <row r="1477" spans="11:11" ht="12" customHeight="1">
      <c r="K1477" s="15"/>
    </row>
    <row r="1478" spans="11:11" ht="12" customHeight="1">
      <c r="K1478" s="15"/>
    </row>
    <row r="1479" spans="11:11" ht="12" customHeight="1">
      <c r="K1479" s="15"/>
    </row>
    <row r="1480" spans="11:11" ht="12" customHeight="1">
      <c r="K1480" s="15"/>
    </row>
    <row r="1481" spans="11:11" ht="12" customHeight="1">
      <c r="K1481" s="15"/>
    </row>
    <row r="1482" spans="11:11" ht="12" customHeight="1">
      <c r="K1482" s="15"/>
    </row>
    <row r="1483" spans="11:11" ht="12" customHeight="1">
      <c r="K1483" s="15"/>
    </row>
    <row r="1484" spans="11:11" ht="12" customHeight="1">
      <c r="K1484" s="15"/>
    </row>
    <row r="1485" spans="11:11" ht="12" customHeight="1">
      <c r="K1485" s="15"/>
    </row>
    <row r="1486" spans="11:11" ht="12" customHeight="1">
      <c r="K1486" s="15"/>
    </row>
    <row r="1487" spans="11:11" ht="12" customHeight="1">
      <c r="K1487" s="15"/>
    </row>
    <row r="1488" spans="11:11" ht="12" customHeight="1">
      <c r="K1488" s="15"/>
    </row>
    <row r="1489" spans="11:11" ht="12" customHeight="1">
      <c r="K1489" s="15"/>
    </row>
    <row r="1490" spans="11:11" ht="12" customHeight="1">
      <c r="K1490" s="15"/>
    </row>
    <row r="1491" spans="11:11" ht="12" customHeight="1">
      <c r="K1491" s="15"/>
    </row>
    <row r="1492" spans="11:11" ht="12" customHeight="1">
      <c r="K1492" s="15"/>
    </row>
    <row r="1493" spans="11:11" ht="12" customHeight="1">
      <c r="K1493" s="15"/>
    </row>
    <row r="1494" spans="11:11" ht="12" customHeight="1">
      <c r="K1494" s="15"/>
    </row>
    <row r="1495" spans="11:11" ht="12" customHeight="1">
      <c r="K1495" s="15"/>
    </row>
    <row r="1496" spans="11:11" ht="12" customHeight="1">
      <c r="K1496" s="15"/>
    </row>
    <row r="1497" spans="11:11" ht="12" customHeight="1">
      <c r="K1497" s="15"/>
    </row>
    <row r="1498" spans="11:11" ht="12" customHeight="1">
      <c r="K1498" s="15"/>
    </row>
    <row r="1499" spans="11:11" ht="12" customHeight="1">
      <c r="K1499" s="15"/>
    </row>
    <row r="1500" spans="11:11" ht="12" customHeight="1">
      <c r="K1500" s="15"/>
    </row>
    <row r="1501" spans="11:11" ht="12" customHeight="1">
      <c r="K1501" s="15"/>
    </row>
    <row r="1502" spans="11:11" ht="12" customHeight="1">
      <c r="K1502" s="15"/>
    </row>
    <row r="1503" spans="11:11" ht="12" customHeight="1">
      <c r="K1503" s="15"/>
    </row>
    <row r="1504" spans="11:11" ht="12" customHeight="1">
      <c r="K1504" s="15"/>
    </row>
    <row r="1505" spans="11:11" ht="12" customHeight="1">
      <c r="K1505" s="15"/>
    </row>
    <row r="1506" spans="11:11" ht="12" customHeight="1">
      <c r="K1506" s="15"/>
    </row>
    <row r="1507" spans="11:11" ht="12" customHeight="1">
      <c r="K1507" s="15"/>
    </row>
    <row r="1508" spans="11:11" ht="12" customHeight="1">
      <c r="K1508" s="15"/>
    </row>
    <row r="1509" spans="11:11" ht="12" customHeight="1">
      <c r="K1509" s="15"/>
    </row>
    <row r="1510" spans="11:11" ht="12" customHeight="1">
      <c r="K1510" s="15"/>
    </row>
    <row r="1511" spans="11:11" ht="12" customHeight="1">
      <c r="K1511" s="15"/>
    </row>
    <row r="1512" spans="11:11" ht="12" customHeight="1">
      <c r="K1512" s="15"/>
    </row>
    <row r="1513" spans="11:11" ht="12" customHeight="1">
      <c r="K1513" s="15"/>
    </row>
    <row r="1514" spans="11:11" ht="12" customHeight="1">
      <c r="K1514" s="15"/>
    </row>
    <row r="1515" spans="11:11" ht="12" customHeight="1">
      <c r="K1515" s="15"/>
    </row>
    <row r="1516" spans="11:11" ht="12" customHeight="1">
      <c r="K1516" s="15"/>
    </row>
    <row r="1517" spans="11:11" ht="12" customHeight="1">
      <c r="K1517" s="15"/>
    </row>
    <row r="1518" spans="11:11" ht="12" customHeight="1">
      <c r="K1518" s="15"/>
    </row>
    <row r="1519" spans="11:11" ht="12" customHeight="1">
      <c r="K1519" s="15"/>
    </row>
    <row r="1520" spans="11:11" ht="12" customHeight="1">
      <c r="K1520" s="15"/>
    </row>
    <row r="1521" spans="11:11" ht="12" customHeight="1">
      <c r="K1521" s="15"/>
    </row>
    <row r="1522" spans="11:11" ht="12" customHeight="1">
      <c r="K1522" s="15"/>
    </row>
    <row r="1523" spans="11:11" ht="12" customHeight="1">
      <c r="K1523" s="15"/>
    </row>
    <row r="1524" spans="11:11" ht="12" customHeight="1">
      <c r="K1524" s="15"/>
    </row>
    <row r="1525" spans="11:11" ht="12" customHeight="1">
      <c r="K1525" s="15"/>
    </row>
    <row r="1526" spans="11:11" ht="12" customHeight="1">
      <c r="K1526" s="15"/>
    </row>
    <row r="1527" spans="11:11" ht="12" customHeight="1">
      <c r="K1527" s="15"/>
    </row>
    <row r="1528" spans="11:11" ht="12" customHeight="1">
      <c r="K1528" s="15"/>
    </row>
    <row r="1529" spans="11:11" ht="12" customHeight="1">
      <c r="K1529" s="15"/>
    </row>
    <row r="1530" spans="11:11" ht="12" customHeight="1">
      <c r="K1530" s="15"/>
    </row>
    <row r="1531" spans="11:11" ht="12" customHeight="1">
      <c r="K1531" s="15"/>
    </row>
    <row r="1532" spans="11:11" ht="12" customHeight="1">
      <c r="K1532" s="15"/>
    </row>
    <row r="1533" spans="11:11" ht="12" customHeight="1">
      <c r="K1533" s="15"/>
    </row>
    <row r="1534" spans="11:11" ht="12" customHeight="1">
      <c r="K1534" s="15"/>
    </row>
    <row r="1535" spans="11:11" ht="12" customHeight="1">
      <c r="K1535" s="15"/>
    </row>
    <row r="1536" spans="11:11" ht="12" customHeight="1">
      <c r="K1536" s="15"/>
    </row>
    <row r="1537" spans="11:11" ht="12" customHeight="1">
      <c r="K1537" s="15"/>
    </row>
    <row r="1538" spans="11:11" ht="12" customHeight="1">
      <c r="K1538" s="15"/>
    </row>
    <row r="1539" spans="11:11" ht="12" customHeight="1">
      <c r="K1539" s="15"/>
    </row>
    <row r="1540" spans="11:11" ht="12" customHeight="1">
      <c r="K1540" s="15"/>
    </row>
    <row r="1541" spans="11:11" ht="12" customHeight="1">
      <c r="K1541" s="15"/>
    </row>
    <row r="1542" spans="11:11" ht="12" customHeight="1">
      <c r="K1542" s="15"/>
    </row>
    <row r="1543" spans="11:11" ht="12" customHeight="1">
      <c r="K1543" s="15"/>
    </row>
    <row r="1544" spans="11:11" ht="12" customHeight="1">
      <c r="K1544" s="15"/>
    </row>
    <row r="1545" spans="11:11" ht="12" customHeight="1">
      <c r="K1545" s="15"/>
    </row>
    <row r="1546" spans="11:11" ht="12" customHeight="1">
      <c r="K1546" s="15"/>
    </row>
    <row r="1547" spans="11:11" ht="12" customHeight="1">
      <c r="K1547" s="15"/>
    </row>
    <row r="1548" spans="11:11" ht="12" customHeight="1">
      <c r="K1548" s="15"/>
    </row>
    <row r="1549" spans="11:11" ht="12" customHeight="1">
      <c r="K1549" s="15"/>
    </row>
    <row r="1550" spans="11:11" ht="12" customHeight="1">
      <c r="K1550" s="15"/>
    </row>
    <row r="1551" spans="11:11" ht="12" customHeight="1">
      <c r="K1551" s="15"/>
    </row>
    <row r="1552" spans="11:11" ht="12" customHeight="1">
      <c r="K1552" s="15"/>
    </row>
    <row r="1553" spans="11:11" ht="12" customHeight="1">
      <c r="K1553" s="15"/>
    </row>
    <row r="1554" spans="11:11" ht="12" customHeight="1">
      <c r="K1554" s="15"/>
    </row>
    <row r="1555" spans="11:11" ht="12" customHeight="1">
      <c r="K1555" s="15"/>
    </row>
    <row r="1556" spans="11:11" ht="12" customHeight="1">
      <c r="K1556" s="15"/>
    </row>
    <row r="1557" spans="11:11" ht="12" customHeight="1">
      <c r="K1557" s="15"/>
    </row>
    <row r="1558" spans="11:11" ht="12" customHeight="1">
      <c r="K1558" s="15"/>
    </row>
    <row r="1559" spans="11:11" ht="12" customHeight="1">
      <c r="K1559" s="15"/>
    </row>
    <row r="1560" spans="11:11" ht="12" customHeight="1">
      <c r="K1560" s="15"/>
    </row>
    <row r="1561" spans="11:11" ht="12" customHeight="1">
      <c r="K1561" s="15"/>
    </row>
    <row r="1562" spans="11:11" ht="12" customHeight="1">
      <c r="K1562" s="15"/>
    </row>
    <row r="1563" spans="11:11" ht="12" customHeight="1">
      <c r="K1563" s="15"/>
    </row>
    <row r="1564" spans="11:11" ht="12" customHeight="1">
      <c r="K1564" s="15"/>
    </row>
    <row r="1565" spans="11:11" ht="12" customHeight="1">
      <c r="K1565" s="15"/>
    </row>
    <row r="1566" spans="11:11" ht="12" customHeight="1">
      <c r="K1566" s="15"/>
    </row>
    <row r="1567" spans="11:11" ht="12" customHeight="1">
      <c r="K1567" s="15"/>
    </row>
    <row r="1568" spans="11:11" ht="12" customHeight="1">
      <c r="K1568" s="15"/>
    </row>
    <row r="1569" spans="11:11" ht="12" customHeight="1">
      <c r="K1569" s="15"/>
    </row>
    <row r="1570" spans="11:11" ht="12" customHeight="1">
      <c r="K1570" s="15"/>
    </row>
    <row r="1571" spans="11:11" ht="12" customHeight="1">
      <c r="K1571" s="15"/>
    </row>
    <row r="1572" spans="11:11" ht="12" customHeight="1">
      <c r="K1572" s="15"/>
    </row>
    <row r="1573" spans="11:11" ht="12" customHeight="1">
      <c r="K1573" s="15"/>
    </row>
    <row r="1574" spans="11:11" ht="12" customHeight="1">
      <c r="K1574" s="15"/>
    </row>
    <row r="1575" spans="11:11" ht="12" customHeight="1">
      <c r="K1575" s="15"/>
    </row>
    <row r="1576" spans="11:11" ht="12" customHeight="1">
      <c r="K1576" s="15"/>
    </row>
    <row r="1577" spans="11:11" ht="12" customHeight="1">
      <c r="K1577" s="15"/>
    </row>
    <row r="1578" spans="11:11" ht="12" customHeight="1">
      <c r="K1578" s="15"/>
    </row>
    <row r="1579" spans="11:11" ht="12" customHeight="1">
      <c r="K1579" s="15"/>
    </row>
    <row r="1580" spans="11:11" ht="12" customHeight="1">
      <c r="K1580" s="15"/>
    </row>
    <row r="1581" spans="11:11" ht="12" customHeight="1">
      <c r="K1581" s="15"/>
    </row>
    <row r="1582" spans="11:11" ht="12" customHeight="1">
      <c r="K1582" s="15"/>
    </row>
    <row r="1583" spans="11:11" ht="12" customHeight="1">
      <c r="K1583" s="15"/>
    </row>
    <row r="1584" spans="11:11" ht="12" customHeight="1">
      <c r="K1584" s="15"/>
    </row>
    <row r="1585" spans="11:11" ht="12" customHeight="1">
      <c r="K1585" s="15"/>
    </row>
    <row r="1586" spans="11:11" ht="12" customHeight="1">
      <c r="K1586" s="15"/>
    </row>
    <row r="1587" spans="11:11" ht="12" customHeight="1">
      <c r="K1587" s="15"/>
    </row>
    <row r="1588" spans="11:11" ht="12" customHeight="1">
      <c r="K1588" s="15"/>
    </row>
    <row r="1589" spans="11:11" ht="12" customHeight="1">
      <c r="K1589" s="15"/>
    </row>
    <row r="1590" spans="11:11" ht="12" customHeight="1">
      <c r="K1590" s="15"/>
    </row>
    <row r="1591" spans="11:11" ht="12" customHeight="1">
      <c r="K1591" s="15"/>
    </row>
    <row r="1592" spans="11:11" ht="12" customHeight="1">
      <c r="K1592" s="15"/>
    </row>
    <row r="1593" spans="11:11" ht="12" customHeight="1">
      <c r="K1593" s="15"/>
    </row>
    <row r="1594" spans="11:11" ht="12" customHeight="1">
      <c r="K1594" s="15"/>
    </row>
    <row r="1595" spans="11:11" ht="12" customHeight="1">
      <c r="K1595" s="15"/>
    </row>
    <row r="1596" spans="11:11" ht="12" customHeight="1">
      <c r="K1596" s="15"/>
    </row>
    <row r="1597" spans="11:11" ht="12" customHeight="1">
      <c r="K1597" s="15"/>
    </row>
    <row r="1598" spans="11:11" ht="12" customHeight="1">
      <c r="K1598" s="15"/>
    </row>
    <row r="1599" spans="11:11" ht="12" customHeight="1">
      <c r="K1599" s="15"/>
    </row>
    <row r="1600" spans="11:11" ht="12" customHeight="1">
      <c r="K1600" s="15"/>
    </row>
    <row r="1601" spans="11:11" ht="12" customHeight="1">
      <c r="K1601" s="15"/>
    </row>
    <row r="1602" spans="11:11" ht="12" customHeight="1">
      <c r="K1602" s="15"/>
    </row>
    <row r="1603" spans="11:11" ht="12" customHeight="1">
      <c r="K1603" s="15"/>
    </row>
    <row r="1604" spans="11:11" ht="12" customHeight="1">
      <c r="K1604" s="15"/>
    </row>
    <row r="1605" spans="11:11" ht="12" customHeight="1">
      <c r="K1605" s="15"/>
    </row>
    <row r="1606" spans="11:11" ht="12" customHeight="1">
      <c r="K1606" s="15"/>
    </row>
    <row r="1607" spans="11:11" ht="12" customHeight="1">
      <c r="K1607" s="15"/>
    </row>
    <row r="1608" spans="11:11" ht="12" customHeight="1">
      <c r="K1608" s="15"/>
    </row>
    <row r="1609" spans="11:11" ht="12" customHeight="1">
      <c r="K1609" s="15"/>
    </row>
    <row r="1610" spans="11:11" ht="12" customHeight="1">
      <c r="K1610" s="15"/>
    </row>
    <row r="1611" spans="11:11" ht="12" customHeight="1">
      <c r="K1611" s="15"/>
    </row>
    <row r="1612" spans="11:11" ht="12" customHeight="1">
      <c r="K1612" s="15"/>
    </row>
    <row r="1613" spans="11:11" ht="12" customHeight="1">
      <c r="K1613" s="15"/>
    </row>
    <row r="1614" spans="11:11" ht="12" customHeight="1">
      <c r="K1614" s="15"/>
    </row>
    <row r="1615" spans="11:11" ht="12" customHeight="1">
      <c r="K1615" s="15"/>
    </row>
    <row r="1616" spans="11:11" ht="12" customHeight="1">
      <c r="K1616" s="15"/>
    </row>
    <row r="1617" spans="11:11" ht="12" customHeight="1">
      <c r="K1617" s="15"/>
    </row>
    <row r="1618" spans="11:11" ht="12" customHeight="1">
      <c r="K1618" s="15"/>
    </row>
    <row r="1619" spans="11:11" ht="12" customHeight="1">
      <c r="K1619" s="15"/>
    </row>
    <row r="1620" spans="11:11" ht="12" customHeight="1">
      <c r="K1620" s="15"/>
    </row>
    <row r="1621" spans="11:11" ht="12" customHeight="1">
      <c r="K1621" s="15"/>
    </row>
    <row r="1622" spans="11:11" ht="12" customHeight="1">
      <c r="K1622" s="15"/>
    </row>
    <row r="1623" spans="11:11" ht="12" customHeight="1">
      <c r="K1623" s="15"/>
    </row>
    <row r="1624" spans="11:11" ht="12" customHeight="1">
      <c r="K1624" s="15"/>
    </row>
    <row r="1625" spans="11:11" ht="12" customHeight="1">
      <c r="K1625" s="15"/>
    </row>
    <row r="1626" spans="11:11" ht="12" customHeight="1">
      <c r="K1626" s="15"/>
    </row>
    <row r="1627" spans="11:11" ht="12" customHeight="1">
      <c r="K1627" s="15"/>
    </row>
    <row r="1628" spans="11:11" ht="12" customHeight="1">
      <c r="K1628" s="15"/>
    </row>
    <row r="1629" spans="11:11" ht="12" customHeight="1">
      <c r="K1629" s="15"/>
    </row>
    <row r="1630" spans="11:11" ht="12" customHeight="1">
      <c r="K1630" s="15"/>
    </row>
    <row r="1631" spans="11:11" ht="12" customHeight="1">
      <c r="K1631" s="15"/>
    </row>
    <row r="1632" spans="11:11" ht="12" customHeight="1">
      <c r="K1632" s="15"/>
    </row>
    <row r="1633" spans="11:11" ht="12" customHeight="1">
      <c r="K1633" s="15"/>
    </row>
    <row r="1634" spans="11:11" ht="12" customHeight="1">
      <c r="K1634" s="15"/>
    </row>
    <row r="1635" spans="11:11" ht="12" customHeight="1">
      <c r="K1635" s="15"/>
    </row>
    <row r="1636" spans="11:11" ht="12" customHeight="1">
      <c r="K1636" s="15"/>
    </row>
    <row r="1637" spans="11:11" ht="12" customHeight="1">
      <c r="K1637" s="15"/>
    </row>
    <row r="1638" spans="11:11" ht="12" customHeight="1">
      <c r="K1638" s="15"/>
    </row>
    <row r="1639" spans="11:11" ht="12" customHeight="1">
      <c r="K1639" s="15"/>
    </row>
    <row r="1640" spans="11:11" ht="12" customHeight="1">
      <c r="K1640" s="15"/>
    </row>
    <row r="1641" spans="11:11" ht="12" customHeight="1">
      <c r="K1641" s="15"/>
    </row>
    <row r="1642" spans="11:11" ht="12" customHeight="1">
      <c r="K1642" s="15"/>
    </row>
    <row r="1643" spans="11:11" ht="12" customHeight="1">
      <c r="K1643" s="15"/>
    </row>
    <row r="1644" spans="11:11" ht="12" customHeight="1">
      <c r="K1644" s="15"/>
    </row>
    <row r="1645" spans="11:11" ht="12" customHeight="1">
      <c r="K1645" s="15"/>
    </row>
    <row r="1646" spans="11:11" ht="12" customHeight="1">
      <c r="K1646" s="15"/>
    </row>
    <row r="1647" spans="11:11" ht="12" customHeight="1">
      <c r="K1647" s="15"/>
    </row>
    <row r="1648" spans="11:11" ht="12" customHeight="1">
      <c r="K1648" s="15"/>
    </row>
    <row r="1649" spans="11:11" ht="12" customHeight="1">
      <c r="K1649" s="15"/>
    </row>
    <row r="1650" spans="11:11" ht="12" customHeight="1">
      <c r="K1650" s="15"/>
    </row>
    <row r="1651" spans="11:11" ht="12" customHeight="1">
      <c r="K1651" s="15"/>
    </row>
    <row r="1652" spans="11:11" ht="12" customHeight="1">
      <c r="K1652" s="15"/>
    </row>
    <row r="1653" spans="11:11" ht="12" customHeight="1">
      <c r="K1653" s="15"/>
    </row>
    <row r="1654" spans="11:11" ht="12" customHeight="1">
      <c r="K1654" s="15"/>
    </row>
    <row r="1655" spans="11:11" ht="12" customHeight="1">
      <c r="K1655" s="15"/>
    </row>
    <row r="1656" spans="11:11" ht="12" customHeight="1">
      <c r="K1656" s="15"/>
    </row>
    <row r="1657" spans="11:11" ht="12" customHeight="1">
      <c r="K1657" s="15"/>
    </row>
    <row r="1658" spans="11:11" ht="12" customHeight="1">
      <c r="K1658" s="15"/>
    </row>
    <row r="1659" spans="11:11" ht="12" customHeight="1">
      <c r="K1659" s="15"/>
    </row>
    <row r="1660" spans="11:11" ht="12" customHeight="1">
      <c r="K1660" s="15"/>
    </row>
    <row r="1661" spans="11:11" ht="12" customHeight="1">
      <c r="K1661" s="15"/>
    </row>
    <row r="1662" spans="11:11" ht="12" customHeight="1">
      <c r="K1662" s="15"/>
    </row>
    <row r="1663" spans="11:11" ht="12" customHeight="1">
      <c r="K1663" s="15"/>
    </row>
    <row r="1664" spans="11:11" ht="12" customHeight="1">
      <c r="K1664" s="15"/>
    </row>
    <row r="1665" spans="11:11" ht="12" customHeight="1">
      <c r="K1665" s="15"/>
    </row>
    <row r="1666" spans="11:11" ht="12" customHeight="1">
      <c r="K1666" s="15"/>
    </row>
    <row r="1667" spans="11:11" ht="12" customHeight="1">
      <c r="K1667" s="15"/>
    </row>
    <row r="1668" spans="11:11" ht="12" customHeight="1">
      <c r="K1668" s="15"/>
    </row>
    <row r="1669" spans="11:11" ht="12" customHeight="1">
      <c r="K1669" s="15"/>
    </row>
    <row r="1670" spans="11:11" ht="12" customHeight="1">
      <c r="K1670" s="15"/>
    </row>
    <row r="1671" spans="11:11" ht="12" customHeight="1">
      <c r="K1671" s="15"/>
    </row>
    <row r="1672" spans="11:11" ht="12" customHeight="1">
      <c r="K1672" s="15"/>
    </row>
    <row r="1673" spans="11:11" ht="12" customHeight="1">
      <c r="K1673" s="15"/>
    </row>
    <row r="1674" spans="11:11" ht="12" customHeight="1">
      <c r="K1674" s="15"/>
    </row>
    <row r="1675" spans="11:11" ht="12" customHeight="1">
      <c r="K1675" s="15"/>
    </row>
    <row r="1676" spans="11:11" ht="12" customHeight="1">
      <c r="K1676" s="15"/>
    </row>
    <row r="1677" spans="11:11" ht="12" customHeight="1">
      <c r="K1677" s="15"/>
    </row>
    <row r="1678" spans="11:11" ht="12" customHeight="1">
      <c r="K1678" s="15"/>
    </row>
    <row r="1679" spans="11:11" ht="12" customHeight="1">
      <c r="K1679" s="15"/>
    </row>
    <row r="1680" spans="11:11" ht="12" customHeight="1">
      <c r="K1680" s="15"/>
    </row>
    <row r="1681" spans="11:11" ht="12" customHeight="1">
      <c r="K1681" s="15"/>
    </row>
    <row r="1682" spans="11:11" ht="12" customHeight="1">
      <c r="K1682" s="15"/>
    </row>
    <row r="1683" spans="11:11" ht="12" customHeight="1">
      <c r="K1683" s="15"/>
    </row>
    <row r="1684" spans="11:11" ht="12" customHeight="1">
      <c r="K1684" s="15"/>
    </row>
    <row r="1685" spans="11:11" ht="12" customHeight="1">
      <c r="K1685" s="15"/>
    </row>
    <row r="1686" spans="11:11" ht="12" customHeight="1">
      <c r="K1686" s="15"/>
    </row>
    <row r="1687" spans="11:11" ht="12" customHeight="1">
      <c r="K1687" s="15"/>
    </row>
    <row r="1688" spans="11:11" ht="12" customHeight="1">
      <c r="K1688" s="15"/>
    </row>
    <row r="1689" spans="11:11" ht="12" customHeight="1">
      <c r="K1689" s="15"/>
    </row>
    <row r="1690" spans="11:11" ht="12" customHeight="1">
      <c r="K1690" s="15"/>
    </row>
    <row r="1691" spans="11:11" ht="12" customHeight="1">
      <c r="K1691" s="15"/>
    </row>
    <row r="1692" spans="11:11" ht="12" customHeight="1">
      <c r="K1692" s="15"/>
    </row>
    <row r="1693" spans="11:11" ht="12" customHeight="1">
      <c r="K1693" s="15"/>
    </row>
    <row r="1694" spans="11:11" ht="12" customHeight="1">
      <c r="K1694" s="15"/>
    </row>
    <row r="1695" spans="11:11" ht="12" customHeight="1">
      <c r="K1695" s="15"/>
    </row>
    <row r="1696" spans="11:11" ht="12" customHeight="1">
      <c r="K1696" s="15"/>
    </row>
    <row r="1697" spans="11:11" ht="12" customHeight="1">
      <c r="K1697" s="15"/>
    </row>
    <row r="1698" spans="11:11" ht="12" customHeight="1">
      <c r="K1698" s="15"/>
    </row>
    <row r="1699" spans="11:11" ht="12" customHeight="1">
      <c r="K1699" s="15"/>
    </row>
    <row r="1700" spans="11:11" ht="12" customHeight="1">
      <c r="K1700" s="15"/>
    </row>
    <row r="1701" spans="11:11" ht="12" customHeight="1">
      <c r="K1701" s="15"/>
    </row>
    <row r="1702" spans="11:11" ht="12" customHeight="1">
      <c r="K1702" s="15"/>
    </row>
    <row r="1703" spans="11:11" ht="12" customHeight="1">
      <c r="K1703" s="15"/>
    </row>
    <row r="1704" spans="11:11" ht="12" customHeight="1">
      <c r="K1704" s="15"/>
    </row>
    <row r="1705" spans="11:11" ht="12" customHeight="1">
      <c r="K1705" s="15"/>
    </row>
    <row r="1706" spans="11:11" ht="12" customHeight="1">
      <c r="K1706" s="15"/>
    </row>
    <row r="1707" spans="11:11" ht="12" customHeight="1">
      <c r="K1707" s="15"/>
    </row>
    <row r="1708" spans="11:11" ht="12" customHeight="1">
      <c r="K1708" s="15"/>
    </row>
    <row r="1709" spans="11:11" ht="12" customHeight="1">
      <c r="K1709" s="15"/>
    </row>
    <row r="1710" spans="11:11" ht="12" customHeight="1">
      <c r="K1710" s="15"/>
    </row>
    <row r="1711" spans="11:11" ht="12" customHeight="1">
      <c r="K1711" s="15"/>
    </row>
    <row r="1712" spans="11:11" ht="12" customHeight="1">
      <c r="K1712" s="15"/>
    </row>
    <row r="1713" spans="11:11" ht="12" customHeight="1">
      <c r="K1713" s="15"/>
    </row>
    <row r="1714" spans="11:11" ht="12" customHeight="1">
      <c r="K1714" s="15"/>
    </row>
    <row r="1715" spans="11:11" ht="12" customHeight="1">
      <c r="K1715" s="15"/>
    </row>
    <row r="1716" spans="11:11" ht="12" customHeight="1">
      <c r="K1716" s="15"/>
    </row>
    <row r="1717" spans="11:11" ht="12" customHeight="1">
      <c r="K1717" s="15"/>
    </row>
    <row r="1718" spans="11:11" ht="12" customHeight="1">
      <c r="K1718" s="15"/>
    </row>
    <row r="1719" spans="11:11" ht="12" customHeight="1">
      <c r="K1719" s="15"/>
    </row>
    <row r="1720" spans="11:11" ht="12" customHeight="1">
      <c r="K1720" s="15"/>
    </row>
    <row r="1721" spans="11:11" ht="12" customHeight="1">
      <c r="K1721" s="15"/>
    </row>
    <row r="1722" spans="11:11" ht="12" customHeight="1">
      <c r="K1722" s="15"/>
    </row>
    <row r="1723" spans="11:11" ht="12" customHeight="1">
      <c r="K1723" s="15"/>
    </row>
    <row r="1724" spans="11:11" ht="12" customHeight="1">
      <c r="K1724" s="15"/>
    </row>
    <row r="1725" spans="11:11" ht="12" customHeight="1">
      <c r="K1725" s="15"/>
    </row>
    <row r="1726" spans="11:11" ht="12" customHeight="1">
      <c r="K1726" s="15"/>
    </row>
    <row r="1727" spans="11:11" ht="12" customHeight="1">
      <c r="K1727" s="15"/>
    </row>
    <row r="1728" spans="11:11" ht="12" customHeight="1">
      <c r="K1728" s="15"/>
    </row>
    <row r="1729" spans="11:11" ht="12" customHeight="1">
      <c r="K1729" s="15"/>
    </row>
    <row r="1730" spans="11:11" ht="12" customHeight="1">
      <c r="K1730" s="15"/>
    </row>
    <row r="1731" spans="11:11" ht="12" customHeight="1">
      <c r="K1731" s="15"/>
    </row>
    <row r="1732" spans="11:11" ht="12" customHeight="1">
      <c r="K1732" s="15"/>
    </row>
    <row r="1733" spans="11:11" ht="12" customHeight="1">
      <c r="K1733" s="15"/>
    </row>
    <row r="1734" spans="11:11" ht="12" customHeight="1">
      <c r="K1734" s="15"/>
    </row>
    <row r="1735" spans="11:11" ht="12" customHeight="1">
      <c r="K1735" s="15"/>
    </row>
    <row r="1736" spans="11:11" ht="12" customHeight="1">
      <c r="K1736" s="15"/>
    </row>
    <row r="1737" spans="11:11" ht="12" customHeight="1">
      <c r="K1737" s="15"/>
    </row>
    <row r="1738" spans="11:11" ht="12" customHeight="1">
      <c r="K1738" s="15"/>
    </row>
    <row r="1739" spans="11:11" ht="12" customHeight="1">
      <c r="K1739" s="15"/>
    </row>
    <row r="1740" spans="11:11" ht="12" customHeight="1">
      <c r="K1740" s="15"/>
    </row>
    <row r="1741" spans="11:11" ht="12" customHeight="1">
      <c r="K1741" s="15"/>
    </row>
    <row r="1742" spans="11:11" ht="12" customHeight="1">
      <c r="K1742" s="15"/>
    </row>
    <row r="1743" spans="11:11" ht="12" customHeight="1">
      <c r="K1743" s="15"/>
    </row>
    <row r="1744" spans="11:11" ht="12" customHeight="1">
      <c r="K1744" s="15"/>
    </row>
    <row r="1745" spans="11:11" ht="12" customHeight="1">
      <c r="K1745" s="15"/>
    </row>
    <row r="1746" spans="11:11" ht="12" customHeight="1">
      <c r="K1746" s="15"/>
    </row>
    <row r="1747" spans="11:11" ht="12" customHeight="1">
      <c r="K1747" s="15"/>
    </row>
    <row r="1748" spans="11:11" ht="12" customHeight="1">
      <c r="K1748" s="15"/>
    </row>
    <row r="1749" spans="11:11" ht="12" customHeight="1">
      <c r="K1749" s="15"/>
    </row>
    <row r="1750" spans="11:11" ht="12" customHeight="1">
      <c r="K1750" s="15"/>
    </row>
    <row r="1751" spans="11:11" ht="12" customHeight="1">
      <c r="K1751" s="15"/>
    </row>
    <row r="1752" spans="11:11" ht="12" customHeight="1">
      <c r="K1752" s="15"/>
    </row>
    <row r="1753" spans="11:11" ht="12" customHeight="1">
      <c r="K1753" s="15"/>
    </row>
    <row r="1754" spans="11:11" ht="12" customHeight="1">
      <c r="K1754" s="15"/>
    </row>
    <row r="1755" spans="11:11" ht="12" customHeight="1">
      <c r="K1755" s="15"/>
    </row>
    <row r="1756" spans="11:11" ht="12" customHeight="1">
      <c r="K1756" s="15"/>
    </row>
    <row r="1757" spans="11:11" ht="12" customHeight="1">
      <c r="K1757" s="15"/>
    </row>
    <row r="1758" spans="11:11" ht="12" customHeight="1">
      <c r="K1758" s="15"/>
    </row>
    <row r="1759" spans="11:11" ht="12" customHeight="1">
      <c r="K1759" s="15"/>
    </row>
    <row r="1760" spans="11:11" ht="12" customHeight="1">
      <c r="K1760" s="15"/>
    </row>
    <row r="1761" spans="11:11" ht="12" customHeight="1">
      <c r="K1761" s="15"/>
    </row>
    <row r="1762" spans="11:11" ht="12" customHeight="1">
      <c r="K1762" s="15"/>
    </row>
    <row r="1763" spans="11:11" ht="12" customHeight="1">
      <c r="K1763" s="15"/>
    </row>
    <row r="1764" spans="11:11" ht="12" customHeight="1">
      <c r="K1764" s="15"/>
    </row>
    <row r="1765" spans="11:11" ht="12" customHeight="1">
      <c r="K1765" s="15"/>
    </row>
    <row r="1766" spans="11:11" ht="12" customHeight="1">
      <c r="K1766" s="15"/>
    </row>
    <row r="1767" spans="11:11" ht="12" customHeight="1">
      <c r="K1767" s="15"/>
    </row>
    <row r="1768" spans="11:11" ht="12" customHeight="1">
      <c r="K1768" s="15"/>
    </row>
    <row r="1769" spans="11:11" ht="12" customHeight="1">
      <c r="K1769" s="15"/>
    </row>
    <row r="1770" spans="11:11" ht="12" customHeight="1">
      <c r="K1770" s="15"/>
    </row>
    <row r="1771" spans="11:11" ht="12" customHeight="1">
      <c r="K1771" s="15"/>
    </row>
    <row r="1772" spans="11:11" ht="12" customHeight="1">
      <c r="K1772" s="15"/>
    </row>
    <row r="1773" spans="11:11" ht="12" customHeight="1">
      <c r="K1773" s="15"/>
    </row>
    <row r="1774" spans="11:11" ht="12" customHeight="1">
      <c r="K1774" s="15"/>
    </row>
    <row r="1775" spans="11:11" ht="12" customHeight="1">
      <c r="K1775" s="15"/>
    </row>
    <row r="1776" spans="11:11" ht="12" customHeight="1">
      <c r="K1776" s="15"/>
    </row>
    <row r="1777" spans="11:11" ht="12" customHeight="1">
      <c r="K1777" s="15"/>
    </row>
    <row r="1778" spans="11:11" ht="12" customHeight="1">
      <c r="K1778" s="15"/>
    </row>
    <row r="1779" spans="11:11" ht="12" customHeight="1">
      <c r="K1779" s="15"/>
    </row>
    <row r="1780" spans="11:11" ht="12" customHeight="1">
      <c r="K1780" s="15"/>
    </row>
    <row r="1781" spans="11:11" ht="12" customHeight="1">
      <c r="K1781" s="15"/>
    </row>
    <row r="1782" spans="11:11" ht="12" customHeight="1">
      <c r="K1782" s="15"/>
    </row>
    <row r="1783" spans="11:11" ht="12" customHeight="1">
      <c r="K1783" s="15"/>
    </row>
    <row r="1784" spans="11:11" ht="12" customHeight="1">
      <c r="K1784" s="15"/>
    </row>
    <row r="1785" spans="11:11" ht="12" customHeight="1">
      <c r="K1785" s="15"/>
    </row>
    <row r="1786" spans="11:11" ht="12" customHeight="1">
      <c r="K1786" s="15"/>
    </row>
    <row r="1787" spans="11:11" ht="12" customHeight="1">
      <c r="K1787" s="15"/>
    </row>
    <row r="1788" spans="11:11" ht="12" customHeight="1">
      <c r="K1788" s="15"/>
    </row>
    <row r="1789" spans="11:11" ht="12" customHeight="1">
      <c r="K1789" s="15"/>
    </row>
    <row r="1790" spans="11:11" ht="12" customHeight="1">
      <c r="K1790" s="15"/>
    </row>
    <row r="1791" spans="11:11" ht="12" customHeight="1">
      <c r="K1791" s="15"/>
    </row>
    <row r="1792" spans="11:11" ht="12" customHeight="1">
      <c r="K1792" s="15"/>
    </row>
    <row r="1793" spans="11:11" ht="12" customHeight="1">
      <c r="K1793" s="15"/>
    </row>
    <row r="1794" spans="11:11" ht="12" customHeight="1">
      <c r="K1794" s="15"/>
    </row>
    <row r="1795" spans="11:11" ht="12" customHeight="1">
      <c r="K1795" s="15"/>
    </row>
    <row r="1796" spans="11:11" ht="12" customHeight="1">
      <c r="K1796" s="15"/>
    </row>
    <row r="1797" spans="11:11" ht="12" customHeight="1">
      <c r="K1797" s="15"/>
    </row>
    <row r="1798" spans="11:11" ht="12" customHeight="1">
      <c r="K1798" s="15"/>
    </row>
    <row r="1799" spans="11:11" ht="12" customHeight="1">
      <c r="K1799" s="15"/>
    </row>
    <row r="1800" spans="11:11" ht="12" customHeight="1">
      <c r="K1800" s="15"/>
    </row>
    <row r="1801" spans="11:11" ht="12" customHeight="1">
      <c r="K1801" s="15"/>
    </row>
    <row r="1802" spans="11:11" ht="12" customHeight="1">
      <c r="K1802" s="15"/>
    </row>
    <row r="1803" spans="11:11" ht="12" customHeight="1">
      <c r="K1803" s="15"/>
    </row>
    <row r="1804" spans="11:11" ht="12" customHeight="1">
      <c r="K1804" s="15"/>
    </row>
    <row r="1805" spans="11:11" ht="12" customHeight="1">
      <c r="K1805" s="15"/>
    </row>
    <row r="1806" spans="11:11" ht="12" customHeight="1">
      <c r="K1806" s="15"/>
    </row>
    <row r="1807" spans="11:11" ht="12" customHeight="1">
      <c r="K1807" s="15"/>
    </row>
    <row r="1808" spans="11:11" ht="12" customHeight="1">
      <c r="K1808" s="15"/>
    </row>
    <row r="1809" spans="11:11" ht="12" customHeight="1">
      <c r="K1809" s="15"/>
    </row>
    <row r="1810" spans="11:11" ht="12" customHeight="1">
      <c r="K1810" s="15"/>
    </row>
    <row r="1811" spans="11:11" ht="12" customHeight="1">
      <c r="K1811" s="15"/>
    </row>
    <row r="1812" spans="11:11" ht="12" customHeight="1">
      <c r="K1812" s="15"/>
    </row>
    <row r="1813" spans="11:11" ht="12" customHeight="1">
      <c r="K1813" s="15"/>
    </row>
    <row r="1814" spans="11:11" ht="12" customHeight="1">
      <c r="K1814" s="15"/>
    </row>
    <row r="1815" spans="11:11" ht="12" customHeight="1">
      <c r="K1815" s="15"/>
    </row>
    <row r="1816" spans="11:11" ht="12" customHeight="1">
      <c r="K1816" s="15"/>
    </row>
    <row r="1817" spans="11:11" ht="12" customHeight="1">
      <c r="K1817" s="15"/>
    </row>
    <row r="1818" spans="11:11" ht="12" customHeight="1">
      <c r="K1818" s="15"/>
    </row>
    <row r="1819" spans="11:11" ht="12" customHeight="1">
      <c r="K1819" s="15"/>
    </row>
    <row r="1820" spans="11:11" ht="12" customHeight="1">
      <c r="K1820" s="15"/>
    </row>
    <row r="1821" spans="11:11" ht="12" customHeight="1">
      <c r="K1821" s="15"/>
    </row>
    <row r="1822" spans="11:11" ht="12" customHeight="1">
      <c r="K1822" s="15"/>
    </row>
    <row r="1823" spans="11:11" ht="12" customHeight="1">
      <c r="K1823" s="15"/>
    </row>
    <row r="1824" spans="11:11" ht="12" customHeight="1">
      <c r="K1824" s="15"/>
    </row>
    <row r="1825" spans="11:11" ht="12" customHeight="1">
      <c r="K1825" s="15"/>
    </row>
    <row r="1826" spans="11:11" ht="12" customHeight="1">
      <c r="K1826" s="15"/>
    </row>
    <row r="1827" spans="11:11" ht="12" customHeight="1">
      <c r="K1827" s="15"/>
    </row>
    <row r="1828" spans="11:11" ht="12" customHeight="1">
      <c r="K1828" s="15"/>
    </row>
    <row r="1829" spans="11:11" ht="12" customHeight="1">
      <c r="K1829" s="15"/>
    </row>
    <row r="1830" spans="11:11" ht="12" customHeight="1">
      <c r="K1830" s="15"/>
    </row>
    <row r="1831" spans="11:11" ht="12" customHeight="1">
      <c r="K1831" s="15"/>
    </row>
    <row r="1832" spans="11:11" ht="12" customHeight="1">
      <c r="K1832" s="15"/>
    </row>
    <row r="1833" spans="11:11" ht="12" customHeight="1">
      <c r="K1833" s="15"/>
    </row>
    <row r="1834" spans="11:11" ht="12" customHeight="1">
      <c r="K1834" s="15"/>
    </row>
    <row r="1835" spans="11:11" ht="12" customHeight="1">
      <c r="K1835" s="15"/>
    </row>
    <row r="1836" spans="11:11" ht="12" customHeight="1">
      <c r="K1836" s="15"/>
    </row>
    <row r="1837" spans="11:11" ht="12" customHeight="1">
      <c r="K1837" s="15"/>
    </row>
    <row r="1838" spans="11:11" ht="12" customHeight="1">
      <c r="K1838" s="15"/>
    </row>
    <row r="1839" spans="11:11" ht="12" customHeight="1">
      <c r="K1839" s="15"/>
    </row>
    <row r="1840" spans="11:11" ht="12" customHeight="1">
      <c r="K1840" s="15"/>
    </row>
    <row r="1841" spans="11:11" ht="12" customHeight="1">
      <c r="K1841" s="15"/>
    </row>
    <row r="1842" spans="11:11" ht="12" customHeight="1">
      <c r="K1842" s="15"/>
    </row>
    <row r="1843" spans="11:11" ht="12" customHeight="1">
      <c r="K1843" s="15"/>
    </row>
    <row r="1844" spans="11:11" ht="12" customHeight="1">
      <c r="K1844" s="15"/>
    </row>
    <row r="1845" spans="11:11" ht="12" customHeight="1">
      <c r="K1845" s="15"/>
    </row>
    <row r="1846" spans="11:11" ht="12" customHeight="1">
      <c r="K1846" s="15"/>
    </row>
    <row r="1847" spans="11:11" ht="12" customHeight="1">
      <c r="K1847" s="15"/>
    </row>
    <row r="1848" spans="11:11" ht="12" customHeight="1">
      <c r="K1848" s="15"/>
    </row>
    <row r="1849" spans="11:11" ht="12" customHeight="1">
      <c r="K1849" s="15"/>
    </row>
    <row r="1850" spans="11:11" ht="12" customHeight="1">
      <c r="K1850" s="15"/>
    </row>
    <row r="1851" spans="11:11" ht="12" customHeight="1">
      <c r="K1851" s="15"/>
    </row>
    <row r="1852" spans="11:11" ht="12" customHeight="1">
      <c r="K1852" s="15"/>
    </row>
    <row r="1853" spans="11:11" ht="12" customHeight="1">
      <c r="K1853" s="15"/>
    </row>
    <row r="1854" spans="11:11" ht="12" customHeight="1">
      <c r="K1854" s="15"/>
    </row>
    <row r="1855" spans="11:11" ht="12" customHeight="1">
      <c r="K1855" s="15"/>
    </row>
    <row r="1856" spans="11:11" ht="12" customHeight="1">
      <c r="K1856" s="15"/>
    </row>
    <row r="1857" spans="11:11" ht="12" customHeight="1">
      <c r="K1857" s="15"/>
    </row>
    <row r="1858" spans="11:11" ht="12" customHeight="1">
      <c r="K1858" s="15"/>
    </row>
    <row r="1859" spans="11:11" ht="12" customHeight="1">
      <c r="K1859" s="15"/>
    </row>
    <row r="1860" spans="11:11" ht="12" customHeight="1">
      <c r="K1860" s="15"/>
    </row>
    <row r="1861" spans="11:11" ht="12" customHeight="1">
      <c r="K1861" s="15"/>
    </row>
    <row r="1862" spans="11:11" ht="12" customHeight="1">
      <c r="K1862" s="15"/>
    </row>
    <row r="1863" spans="11:11" ht="12" customHeight="1">
      <c r="K1863" s="15"/>
    </row>
    <row r="1864" spans="11:11" ht="12" customHeight="1">
      <c r="K1864" s="15"/>
    </row>
    <row r="1865" spans="11:11" ht="12" customHeight="1">
      <c r="K1865" s="15"/>
    </row>
    <row r="1866" spans="11:11" ht="12" customHeight="1">
      <c r="K1866" s="15"/>
    </row>
    <row r="1867" spans="11:11" ht="12" customHeight="1">
      <c r="K1867" s="15"/>
    </row>
    <row r="1868" spans="11:11" ht="12" customHeight="1">
      <c r="K1868" s="15"/>
    </row>
    <row r="1869" spans="11:11" ht="12" customHeight="1">
      <c r="K1869" s="15"/>
    </row>
    <row r="1870" spans="11:11" ht="12" customHeight="1">
      <c r="K1870" s="15"/>
    </row>
    <row r="1871" spans="11:11" ht="12" customHeight="1">
      <c r="K1871" s="15"/>
    </row>
    <row r="1872" spans="11:11" ht="12" customHeight="1">
      <c r="K1872" s="15"/>
    </row>
    <row r="1873" spans="11:11" ht="12" customHeight="1">
      <c r="K1873" s="15"/>
    </row>
    <row r="1874" spans="11:11" ht="12" customHeight="1">
      <c r="K1874" s="15"/>
    </row>
    <row r="1875" spans="11:11" ht="12" customHeight="1">
      <c r="K1875" s="15"/>
    </row>
    <row r="1876" spans="11:11" ht="12" customHeight="1">
      <c r="K1876" s="15"/>
    </row>
    <row r="1877" spans="11:11" ht="12" customHeight="1">
      <c r="K1877" s="15"/>
    </row>
    <row r="1878" spans="11:11" ht="12" customHeight="1">
      <c r="K1878" s="15"/>
    </row>
    <row r="1879" spans="11:11" ht="12" customHeight="1">
      <c r="K1879" s="15"/>
    </row>
    <row r="1880" spans="11:11" ht="12" customHeight="1">
      <c r="K1880" s="15"/>
    </row>
    <row r="1881" spans="11:11" ht="12" customHeight="1">
      <c r="K1881" s="15"/>
    </row>
    <row r="1882" spans="11:11" ht="12" customHeight="1">
      <c r="K1882" s="15"/>
    </row>
    <row r="1883" spans="11:11" ht="12" customHeight="1">
      <c r="K1883" s="15"/>
    </row>
    <row r="1884" spans="11:11" ht="12" customHeight="1">
      <c r="K1884" s="15"/>
    </row>
    <row r="1885" spans="11:11" ht="12" customHeight="1">
      <c r="K1885" s="15"/>
    </row>
    <row r="1886" spans="11:11" ht="12" customHeight="1">
      <c r="K1886" s="15"/>
    </row>
    <row r="1887" spans="11:11" ht="12" customHeight="1">
      <c r="K1887" s="15"/>
    </row>
    <row r="1888" spans="11:11" ht="12" customHeight="1">
      <c r="K1888" s="15"/>
    </row>
    <row r="1889" spans="11:11" ht="12" customHeight="1">
      <c r="K1889" s="15"/>
    </row>
    <row r="1890" spans="11:11" ht="12" customHeight="1">
      <c r="K1890" s="15"/>
    </row>
    <row r="1891" spans="11:11" ht="12" customHeight="1">
      <c r="K1891" s="15"/>
    </row>
    <row r="1892" spans="11:11" ht="12" customHeight="1">
      <c r="K1892" s="15"/>
    </row>
    <row r="1893" spans="11:11" ht="12" customHeight="1">
      <c r="K1893" s="15"/>
    </row>
    <row r="1894" spans="11:11" ht="12" customHeight="1">
      <c r="K1894" s="15"/>
    </row>
    <row r="1895" spans="11:11" ht="12" customHeight="1">
      <c r="K1895" s="15"/>
    </row>
    <row r="1896" spans="11:11" ht="12" customHeight="1">
      <c r="K1896" s="15"/>
    </row>
    <row r="1897" spans="11:11" ht="12" customHeight="1">
      <c r="K1897" s="15"/>
    </row>
    <row r="1898" spans="11:11" ht="12" customHeight="1">
      <c r="K1898" s="15"/>
    </row>
    <row r="1899" spans="11:11" ht="12" customHeight="1">
      <c r="K1899" s="15"/>
    </row>
    <row r="1900" spans="11:11" ht="12" customHeight="1">
      <c r="K1900" s="15"/>
    </row>
    <row r="1901" spans="11:11" ht="12" customHeight="1">
      <c r="K1901" s="15"/>
    </row>
    <row r="1902" spans="11:11" ht="12" customHeight="1">
      <c r="K1902" s="15"/>
    </row>
    <row r="1903" spans="11:11" ht="12" customHeight="1">
      <c r="K1903" s="15"/>
    </row>
    <row r="1904" spans="11:11" ht="12" customHeight="1">
      <c r="K1904" s="15"/>
    </row>
    <row r="1905" spans="11:11" ht="12" customHeight="1">
      <c r="K1905" s="15"/>
    </row>
    <row r="1906" spans="11:11" ht="12" customHeight="1">
      <c r="K1906" s="15"/>
    </row>
    <row r="1907" spans="11:11" ht="12" customHeight="1">
      <c r="K1907" s="15"/>
    </row>
    <row r="1908" spans="11:11" ht="12" customHeight="1">
      <c r="K1908" s="15"/>
    </row>
    <row r="1909" spans="11:11" ht="12" customHeight="1">
      <c r="K1909" s="15"/>
    </row>
    <row r="1910" spans="11:11" ht="12" customHeight="1">
      <c r="K1910" s="15"/>
    </row>
    <row r="1911" spans="11:11" ht="12" customHeight="1">
      <c r="K1911" s="15"/>
    </row>
    <row r="1912" spans="11:11" ht="12" customHeight="1">
      <c r="K1912" s="15"/>
    </row>
    <row r="1913" spans="11:11" ht="12" customHeight="1">
      <c r="K1913" s="15"/>
    </row>
    <row r="1914" spans="11:11" ht="12" customHeight="1">
      <c r="K1914" s="15"/>
    </row>
    <row r="1915" spans="11:11" ht="12" customHeight="1">
      <c r="K1915" s="15"/>
    </row>
    <row r="1916" spans="11:11" ht="12" customHeight="1">
      <c r="K1916" s="15"/>
    </row>
    <row r="1917" spans="11:11" ht="12" customHeight="1">
      <c r="K1917" s="15"/>
    </row>
    <row r="1918" spans="11:11" ht="12" customHeight="1">
      <c r="K1918" s="15"/>
    </row>
    <row r="1919" spans="11:11" ht="12" customHeight="1">
      <c r="K1919" s="15"/>
    </row>
    <row r="1920" spans="11:11" ht="12" customHeight="1">
      <c r="K1920" s="15"/>
    </row>
    <row r="1921" spans="11:11" ht="12" customHeight="1">
      <c r="K1921" s="15"/>
    </row>
    <row r="1922" spans="11:11" ht="12" customHeight="1">
      <c r="K1922" s="15"/>
    </row>
    <row r="1923" spans="11:11" ht="12" customHeight="1">
      <c r="K1923" s="15"/>
    </row>
    <row r="1924" spans="11:11" ht="12" customHeight="1">
      <c r="K1924" s="15"/>
    </row>
    <row r="1925" spans="11:11" ht="12" customHeight="1">
      <c r="K1925" s="15"/>
    </row>
    <row r="1926" spans="11:11" ht="12" customHeight="1">
      <c r="K1926" s="15"/>
    </row>
    <row r="1927" spans="11:11" ht="12" customHeight="1">
      <c r="K1927" s="15"/>
    </row>
    <row r="1928" spans="11:11" ht="12" customHeight="1">
      <c r="K1928" s="15"/>
    </row>
    <row r="1929" spans="11:11" ht="12" customHeight="1">
      <c r="K1929" s="15"/>
    </row>
    <row r="1930" spans="11:11" ht="12" customHeight="1">
      <c r="K1930" s="15"/>
    </row>
    <row r="1931" spans="11:11" ht="12" customHeight="1">
      <c r="K1931" s="15"/>
    </row>
    <row r="1932" spans="11:11" ht="12" customHeight="1">
      <c r="K1932" s="15"/>
    </row>
    <row r="1933" spans="11:11" ht="12" customHeight="1">
      <c r="K1933" s="15"/>
    </row>
    <row r="1934" spans="11:11" ht="12" customHeight="1">
      <c r="K1934" s="15"/>
    </row>
    <row r="1935" spans="11:11" ht="12" customHeight="1">
      <c r="K1935" s="15"/>
    </row>
    <row r="1936" spans="11:11" ht="12" customHeight="1">
      <c r="K1936" s="15"/>
    </row>
    <row r="1937" spans="11:11" ht="12" customHeight="1">
      <c r="K1937" s="15"/>
    </row>
    <row r="1938" spans="11:11" ht="12" customHeight="1">
      <c r="K1938" s="15"/>
    </row>
    <row r="1939" spans="11:11" ht="12" customHeight="1">
      <c r="K1939" s="15"/>
    </row>
    <row r="1940" spans="11:11" ht="12" customHeight="1">
      <c r="K1940" s="15"/>
    </row>
    <row r="1941" spans="11:11" ht="12" customHeight="1">
      <c r="K1941" s="15"/>
    </row>
    <row r="1942" spans="11:11" ht="12" customHeight="1">
      <c r="K1942" s="15"/>
    </row>
    <row r="1943" spans="11:11" ht="12" customHeight="1">
      <c r="K1943" s="15"/>
    </row>
    <row r="1944" spans="11:11" ht="12" customHeight="1">
      <c r="K1944" s="15"/>
    </row>
    <row r="1945" spans="11:11" ht="12" customHeight="1">
      <c r="K1945" s="15"/>
    </row>
    <row r="1946" spans="11:11" ht="12" customHeight="1">
      <c r="K1946" s="15"/>
    </row>
    <row r="1947" spans="11:11" ht="12" customHeight="1">
      <c r="K1947" s="15"/>
    </row>
    <row r="1948" spans="11:11" ht="12" customHeight="1">
      <c r="K1948" s="15"/>
    </row>
    <row r="1949" spans="11:11" ht="12" customHeight="1">
      <c r="K1949" s="15"/>
    </row>
    <row r="1950" spans="11:11" ht="12" customHeight="1">
      <c r="K1950" s="15"/>
    </row>
    <row r="1951" spans="11:11" ht="12" customHeight="1">
      <c r="K1951" s="15"/>
    </row>
    <row r="1952" spans="11:11" ht="12" customHeight="1">
      <c r="K1952" s="15"/>
    </row>
    <row r="1953" spans="11:11" ht="12" customHeight="1">
      <c r="K1953" s="15"/>
    </row>
    <row r="1954" spans="11:11" ht="12" customHeight="1">
      <c r="K1954" s="15"/>
    </row>
    <row r="1955" spans="11:11" ht="12" customHeight="1">
      <c r="K1955" s="15"/>
    </row>
    <row r="1956" spans="11:11" ht="12" customHeight="1">
      <c r="K1956" s="15"/>
    </row>
    <row r="1957" spans="11:11" ht="12" customHeight="1">
      <c r="K1957" s="15"/>
    </row>
    <row r="1958" spans="11:11" ht="12" customHeight="1">
      <c r="K1958" s="15"/>
    </row>
    <row r="1959" spans="11:11" ht="12" customHeight="1">
      <c r="K1959" s="15"/>
    </row>
    <row r="1960" spans="11:11" ht="12" customHeight="1">
      <c r="K1960" s="15"/>
    </row>
    <row r="1961" spans="11:11" ht="12" customHeight="1">
      <c r="K1961" s="15"/>
    </row>
    <row r="1962" spans="11:11" ht="12" customHeight="1">
      <c r="K1962" s="15"/>
    </row>
    <row r="1963" spans="11:11" ht="12" customHeight="1">
      <c r="K1963" s="15"/>
    </row>
    <row r="1964" spans="11:11" ht="12" customHeight="1">
      <c r="K1964" s="15"/>
    </row>
    <row r="1965" spans="11:11" ht="12" customHeight="1">
      <c r="K1965" s="15"/>
    </row>
    <row r="1966" spans="11:11" ht="12" customHeight="1">
      <c r="K1966" s="15"/>
    </row>
    <row r="1967" spans="11:11" ht="12" customHeight="1">
      <c r="K1967" s="15"/>
    </row>
    <row r="1968" spans="11:11" ht="12" customHeight="1">
      <c r="K1968" s="15"/>
    </row>
    <row r="1969" spans="11:11" ht="12" customHeight="1">
      <c r="K1969" s="15"/>
    </row>
    <row r="1970" spans="11:11" ht="12" customHeight="1">
      <c r="K1970" s="15"/>
    </row>
    <row r="1971" spans="11:11" ht="12" customHeight="1">
      <c r="K1971" s="15"/>
    </row>
    <row r="1972" spans="11:11" ht="12" customHeight="1">
      <c r="K1972" s="15"/>
    </row>
    <row r="1973" spans="11:11" ht="12" customHeight="1">
      <c r="K1973" s="15"/>
    </row>
    <row r="1974" spans="11:11" ht="12" customHeight="1">
      <c r="K1974" s="15"/>
    </row>
    <row r="1975" spans="11:11" ht="12" customHeight="1">
      <c r="K1975" s="15"/>
    </row>
    <row r="1976" spans="11:11" ht="12" customHeight="1">
      <c r="K1976" s="15"/>
    </row>
    <row r="1977" spans="11:11" ht="12" customHeight="1">
      <c r="K1977" s="15"/>
    </row>
    <row r="1978" spans="11:11" ht="12" customHeight="1">
      <c r="K1978" s="15"/>
    </row>
    <row r="1979" spans="11:11" ht="12" customHeight="1">
      <c r="K1979" s="15"/>
    </row>
    <row r="1980" spans="11:11" ht="12" customHeight="1">
      <c r="K1980" s="15"/>
    </row>
    <row r="1981" spans="11:11" ht="12" customHeight="1">
      <c r="K1981" s="15"/>
    </row>
    <row r="1982" spans="11:11" ht="12" customHeight="1">
      <c r="K1982" s="15"/>
    </row>
    <row r="1983" spans="11:11" ht="12" customHeight="1">
      <c r="K1983" s="15"/>
    </row>
    <row r="1984" spans="11:11" ht="12" customHeight="1">
      <c r="K1984" s="15"/>
    </row>
    <row r="1985" spans="11:11" ht="12" customHeight="1">
      <c r="K1985" s="15"/>
    </row>
    <row r="1986" spans="11:11" ht="12" customHeight="1">
      <c r="K1986" s="15"/>
    </row>
    <row r="1987" spans="11:11" ht="12" customHeight="1">
      <c r="K1987" s="15"/>
    </row>
    <row r="1988" spans="11:11" ht="12" customHeight="1">
      <c r="K1988" s="15"/>
    </row>
    <row r="1989" spans="11:11" ht="12" customHeight="1">
      <c r="K1989" s="15"/>
    </row>
    <row r="1990" spans="11:11" ht="12" customHeight="1">
      <c r="K1990" s="15"/>
    </row>
    <row r="1991" spans="11:11" ht="12" customHeight="1">
      <c r="K1991" s="15"/>
    </row>
    <row r="1992" spans="11:11" ht="12" customHeight="1">
      <c r="K1992" s="15"/>
    </row>
    <row r="1993" spans="11:11" ht="12" customHeight="1">
      <c r="K1993" s="15"/>
    </row>
    <row r="1994" spans="11:11" ht="12" customHeight="1">
      <c r="K1994" s="15"/>
    </row>
    <row r="1995" spans="11:11" ht="12" customHeight="1">
      <c r="K1995" s="15"/>
    </row>
    <row r="1996" spans="11:11" ht="12" customHeight="1">
      <c r="K1996" s="15"/>
    </row>
    <row r="1997" spans="11:11" ht="12" customHeight="1">
      <c r="K1997" s="15"/>
    </row>
    <row r="1998" spans="11:11" ht="12" customHeight="1">
      <c r="K1998" s="15"/>
    </row>
    <row r="1999" spans="11:11" ht="12" customHeight="1">
      <c r="K1999" s="15"/>
    </row>
    <row r="2000" spans="11:11" ht="12" customHeight="1">
      <c r="K2000" s="15"/>
    </row>
    <row r="2001" spans="11:11" ht="12" customHeight="1">
      <c r="K2001" s="15"/>
    </row>
    <row r="2002" spans="11:11" ht="12" customHeight="1">
      <c r="K2002" s="15"/>
    </row>
    <row r="2003" spans="11:11" ht="12" customHeight="1">
      <c r="K2003" s="15"/>
    </row>
    <row r="2004" spans="11:11" ht="12" customHeight="1">
      <c r="K2004" s="15"/>
    </row>
    <row r="2005" spans="11:11" ht="12" customHeight="1">
      <c r="K2005" s="15"/>
    </row>
    <row r="2006" spans="11:11" ht="12" customHeight="1">
      <c r="K2006" s="15"/>
    </row>
    <row r="2007" spans="11:11" ht="12" customHeight="1">
      <c r="K2007" s="15"/>
    </row>
    <row r="2008" spans="11:11" ht="12" customHeight="1">
      <c r="K2008" s="15"/>
    </row>
    <row r="2009" spans="11:11" ht="12" customHeight="1">
      <c r="K2009" s="15"/>
    </row>
    <row r="2010" spans="11:11" ht="12" customHeight="1">
      <c r="K2010" s="15"/>
    </row>
    <row r="2011" spans="11:11" ht="12" customHeight="1">
      <c r="K2011" s="15"/>
    </row>
    <row r="2012" spans="11:11" ht="12" customHeight="1">
      <c r="K2012" s="15"/>
    </row>
    <row r="2013" spans="11:11" ht="12" customHeight="1">
      <c r="K2013" s="15"/>
    </row>
    <row r="2014" spans="11:11" ht="12" customHeight="1">
      <c r="K2014" s="15"/>
    </row>
    <row r="2015" spans="11:11" ht="12" customHeight="1">
      <c r="K2015" s="15"/>
    </row>
    <row r="2016" spans="11:11" ht="12" customHeight="1">
      <c r="K2016" s="15"/>
    </row>
    <row r="2017" spans="11:11" ht="12" customHeight="1">
      <c r="K2017" s="15"/>
    </row>
    <row r="2018" spans="11:11" ht="12" customHeight="1">
      <c r="K2018" s="15"/>
    </row>
    <row r="2019" spans="11:11" ht="12" customHeight="1">
      <c r="K2019" s="15"/>
    </row>
    <row r="2020" spans="11:11" ht="12" customHeight="1">
      <c r="K2020" s="15"/>
    </row>
    <row r="2021" spans="11:11" ht="12" customHeight="1">
      <c r="K2021" s="15"/>
    </row>
    <row r="2022" spans="11:11" ht="12" customHeight="1">
      <c r="K2022" s="15"/>
    </row>
    <row r="2023" spans="11:11" ht="12" customHeight="1">
      <c r="K2023" s="15"/>
    </row>
    <row r="2024" spans="11:11" ht="12" customHeight="1">
      <c r="K2024" s="15"/>
    </row>
    <row r="2025" spans="11:11" ht="12" customHeight="1">
      <c r="K2025" s="15"/>
    </row>
    <row r="2026" spans="11:11" ht="12" customHeight="1">
      <c r="K2026" s="15"/>
    </row>
    <row r="2027" spans="11:11" ht="12" customHeight="1">
      <c r="K2027" s="15"/>
    </row>
    <row r="2028" spans="11:11" ht="12" customHeight="1">
      <c r="K2028" s="15"/>
    </row>
    <row r="2029" spans="11:11" ht="12" customHeight="1">
      <c r="K2029" s="15"/>
    </row>
    <row r="2030" spans="11:11" ht="12" customHeight="1">
      <c r="K2030" s="15"/>
    </row>
    <row r="2031" spans="11:11" ht="12" customHeight="1">
      <c r="K2031" s="15"/>
    </row>
    <row r="2032" spans="11:11" ht="12" customHeight="1">
      <c r="K2032" s="15"/>
    </row>
    <row r="2033" spans="11:11" ht="12" customHeight="1">
      <c r="K2033" s="15"/>
    </row>
    <row r="2034" spans="11:11" ht="12" customHeight="1">
      <c r="K2034" s="15"/>
    </row>
    <row r="2035" spans="11:11" ht="12" customHeight="1">
      <c r="K2035" s="15"/>
    </row>
    <row r="2036" spans="11:11" ht="12" customHeight="1">
      <c r="K2036" s="15"/>
    </row>
    <row r="2037" spans="11:11" ht="12" customHeight="1">
      <c r="K2037" s="15"/>
    </row>
    <row r="2038" spans="11:11" ht="12" customHeight="1">
      <c r="K2038" s="15"/>
    </row>
    <row r="2039" spans="11:11" ht="12" customHeight="1">
      <c r="K2039" s="15"/>
    </row>
    <row r="2040" spans="11:11" ht="12" customHeight="1">
      <c r="K2040" s="15"/>
    </row>
    <row r="2041" spans="11:11" ht="12" customHeight="1">
      <c r="K2041" s="15"/>
    </row>
    <row r="2042" spans="11:11" ht="12" customHeight="1">
      <c r="K2042" s="15"/>
    </row>
    <row r="2043" spans="11:11" ht="12" customHeight="1">
      <c r="K2043" s="15"/>
    </row>
    <row r="2044" spans="11:11" ht="12" customHeight="1">
      <c r="K2044" s="15"/>
    </row>
    <row r="2045" spans="11:11" ht="12" customHeight="1">
      <c r="K2045" s="15"/>
    </row>
    <row r="2046" spans="11:11" ht="12" customHeight="1">
      <c r="K2046" s="15"/>
    </row>
    <row r="2047" spans="11:11" ht="12" customHeight="1">
      <c r="K2047" s="15"/>
    </row>
    <row r="2048" spans="11:11" ht="12" customHeight="1">
      <c r="K2048" s="15"/>
    </row>
    <row r="2049" spans="11:11" ht="12" customHeight="1">
      <c r="K2049" s="15"/>
    </row>
    <row r="2050" spans="11:11" ht="12" customHeight="1">
      <c r="K2050" s="15"/>
    </row>
    <row r="2051" spans="11:11" ht="12" customHeight="1">
      <c r="K2051" s="15"/>
    </row>
    <row r="2052" spans="11:11" ht="12" customHeight="1">
      <c r="K2052" s="15"/>
    </row>
    <row r="2053" spans="11:11" ht="12" customHeight="1">
      <c r="K2053" s="15"/>
    </row>
    <row r="2054" spans="11:11" ht="12" customHeight="1">
      <c r="K2054" s="15"/>
    </row>
    <row r="2055" spans="11:11" ht="12" customHeight="1">
      <c r="K2055" s="15"/>
    </row>
    <row r="2056" spans="11:11" ht="12" customHeight="1">
      <c r="K2056" s="15"/>
    </row>
    <row r="2057" spans="11:11" ht="12" customHeight="1">
      <c r="K2057" s="15"/>
    </row>
    <row r="2058" spans="11:11" ht="12" customHeight="1">
      <c r="K2058" s="15"/>
    </row>
    <row r="2059" spans="11:11" ht="12" customHeight="1">
      <c r="K2059" s="15"/>
    </row>
    <row r="2060" spans="11:11" ht="12" customHeight="1">
      <c r="K2060" s="15"/>
    </row>
    <row r="2061" spans="11:11" ht="12" customHeight="1">
      <c r="K2061" s="15"/>
    </row>
    <row r="2062" spans="11:11" ht="12" customHeight="1">
      <c r="K2062" s="15"/>
    </row>
    <row r="2063" spans="11:11" ht="12" customHeight="1">
      <c r="K2063" s="15"/>
    </row>
    <row r="2064" spans="11:11" ht="12" customHeight="1">
      <c r="K2064" s="15"/>
    </row>
    <row r="2065" spans="11:11" ht="12" customHeight="1">
      <c r="K2065" s="15"/>
    </row>
    <row r="2066" spans="11:11" ht="12" customHeight="1">
      <c r="K2066" s="15"/>
    </row>
    <row r="2067" spans="11:11" ht="12" customHeight="1">
      <c r="K2067" s="15"/>
    </row>
    <row r="2068" spans="11:11" ht="12" customHeight="1">
      <c r="K2068" s="15"/>
    </row>
    <row r="2069" spans="11:11" ht="12" customHeight="1">
      <c r="K2069" s="15"/>
    </row>
    <row r="2070" spans="11:11" ht="12" customHeight="1">
      <c r="K2070" s="15"/>
    </row>
    <row r="2071" spans="11:11" ht="12" customHeight="1">
      <c r="K2071" s="15"/>
    </row>
    <row r="2072" spans="11:11" ht="12" customHeight="1">
      <c r="K2072" s="15"/>
    </row>
    <row r="2073" spans="11:11" ht="12" customHeight="1">
      <c r="K2073" s="15"/>
    </row>
    <row r="2074" spans="11:11" ht="12" customHeight="1">
      <c r="K2074" s="15"/>
    </row>
    <row r="2075" spans="11:11" ht="12" customHeight="1">
      <c r="K2075" s="15"/>
    </row>
    <row r="2076" spans="11:11" ht="12" customHeight="1">
      <c r="K2076" s="15"/>
    </row>
    <row r="2077" spans="11:11" ht="12" customHeight="1">
      <c r="K2077" s="15"/>
    </row>
    <row r="2078" spans="11:11" ht="12" customHeight="1">
      <c r="K2078" s="15"/>
    </row>
    <row r="2079" spans="11:11" ht="12" customHeight="1">
      <c r="K2079" s="15"/>
    </row>
    <row r="2080" spans="11:11" ht="12" customHeight="1">
      <c r="K2080" s="15"/>
    </row>
    <row r="2081" spans="11:11" ht="12" customHeight="1">
      <c r="K2081" s="15"/>
    </row>
    <row r="2082" spans="11:11" ht="12" customHeight="1">
      <c r="K2082" s="15"/>
    </row>
    <row r="2083" spans="11:11" ht="12" customHeight="1">
      <c r="K2083" s="15"/>
    </row>
    <row r="2084" spans="11:11" ht="12" customHeight="1">
      <c r="K2084" s="15"/>
    </row>
    <row r="2085" spans="11:11" ht="12" customHeight="1">
      <c r="K2085" s="15"/>
    </row>
    <row r="2086" spans="11:11" ht="12" customHeight="1">
      <c r="K2086" s="15"/>
    </row>
    <row r="2087" spans="11:11" ht="12" customHeight="1">
      <c r="K2087" s="15"/>
    </row>
    <row r="2088" spans="11:11" ht="12" customHeight="1">
      <c r="K2088" s="15"/>
    </row>
    <row r="2089" spans="11:11" ht="12" customHeight="1">
      <c r="K2089" s="15"/>
    </row>
    <row r="2090" spans="11:11" ht="12" customHeight="1">
      <c r="K2090" s="15"/>
    </row>
    <row r="2091" spans="11:11" ht="12" customHeight="1">
      <c r="K2091" s="15"/>
    </row>
    <row r="2092" spans="11:11" ht="12" customHeight="1">
      <c r="K2092" s="15"/>
    </row>
    <row r="2093" spans="11:11" ht="12" customHeight="1">
      <c r="K2093" s="15"/>
    </row>
    <row r="2094" spans="11:11" ht="12" customHeight="1">
      <c r="K2094" s="15"/>
    </row>
    <row r="2095" spans="11:11" ht="12" customHeight="1">
      <c r="K2095" s="15"/>
    </row>
    <row r="2096" spans="11:11" ht="12" customHeight="1">
      <c r="K2096" s="15"/>
    </row>
    <row r="2097" spans="11:11" ht="12" customHeight="1">
      <c r="K2097" s="15"/>
    </row>
    <row r="2098" spans="11:11" ht="12" customHeight="1">
      <c r="K2098" s="15"/>
    </row>
    <row r="2099" spans="11:11" ht="12" customHeight="1">
      <c r="K2099" s="15"/>
    </row>
    <row r="2100" spans="11:11" ht="12" customHeight="1">
      <c r="K2100" s="15"/>
    </row>
    <row r="2101" spans="11:11" ht="12" customHeight="1">
      <c r="K2101" s="15"/>
    </row>
    <row r="2102" spans="11:11" ht="12" customHeight="1">
      <c r="K2102" s="15"/>
    </row>
    <row r="2103" spans="11:11" ht="12" customHeight="1">
      <c r="K2103" s="15"/>
    </row>
    <row r="2104" spans="11:11" ht="12" customHeight="1">
      <c r="K2104" s="15"/>
    </row>
    <row r="2105" spans="11:11" ht="12" customHeight="1">
      <c r="K2105" s="15"/>
    </row>
    <row r="2106" spans="11:11" ht="12" customHeight="1">
      <c r="K2106" s="15"/>
    </row>
    <row r="2107" spans="11:11" ht="12" customHeight="1">
      <c r="K2107" s="15"/>
    </row>
    <row r="2108" spans="11:11" ht="12" customHeight="1">
      <c r="K2108" s="15"/>
    </row>
    <row r="2109" spans="11:11" ht="12" customHeight="1">
      <c r="K2109" s="15"/>
    </row>
    <row r="2110" spans="11:11" ht="12" customHeight="1">
      <c r="K2110" s="15"/>
    </row>
    <row r="2111" spans="11:11" ht="12" customHeight="1">
      <c r="K2111" s="15"/>
    </row>
    <row r="2112" spans="11:11" ht="12" customHeight="1">
      <c r="K2112" s="15"/>
    </row>
    <row r="2113" spans="11:11" ht="12" customHeight="1">
      <c r="K2113" s="15"/>
    </row>
    <row r="2114" spans="11:11" ht="12" customHeight="1">
      <c r="K2114" s="15"/>
    </row>
    <row r="2115" spans="11:11" ht="12" customHeight="1">
      <c r="K2115" s="15"/>
    </row>
    <row r="2116" spans="11:11" ht="12" customHeight="1">
      <c r="K2116" s="15"/>
    </row>
    <row r="2117" spans="11:11" ht="12" customHeight="1">
      <c r="K2117" s="15"/>
    </row>
    <row r="2118" spans="11:11" ht="12" customHeight="1">
      <c r="K2118" s="15"/>
    </row>
    <row r="2119" spans="11:11" ht="12" customHeight="1">
      <c r="K2119" s="15"/>
    </row>
    <row r="2120" spans="11:11" ht="12" customHeight="1">
      <c r="K2120" s="15"/>
    </row>
    <row r="2121" spans="11:11" ht="12" customHeight="1">
      <c r="K2121" s="15"/>
    </row>
    <row r="2122" spans="11:11" ht="12" customHeight="1">
      <c r="K2122" s="15"/>
    </row>
    <row r="2123" spans="11:11" ht="12" customHeight="1">
      <c r="K2123" s="15"/>
    </row>
    <row r="2124" spans="11:11" ht="12" customHeight="1">
      <c r="K2124" s="15"/>
    </row>
    <row r="2125" spans="11:11" ht="12" customHeight="1">
      <c r="K2125" s="15"/>
    </row>
    <row r="2126" spans="11:11" ht="12" customHeight="1">
      <c r="K2126" s="15"/>
    </row>
    <row r="2127" spans="11:11" ht="12" customHeight="1">
      <c r="K2127" s="15"/>
    </row>
    <row r="2128" spans="11:11" ht="12" customHeight="1">
      <c r="K2128" s="15"/>
    </row>
    <row r="2129" spans="11:11" ht="12" customHeight="1">
      <c r="K2129" s="15"/>
    </row>
    <row r="2130" spans="11:11" ht="12" customHeight="1">
      <c r="K2130" s="15"/>
    </row>
    <row r="2131" spans="11:11" ht="12" customHeight="1">
      <c r="K2131" s="15"/>
    </row>
    <row r="2132" spans="11:11" ht="12" customHeight="1">
      <c r="K2132" s="15"/>
    </row>
    <row r="2133" spans="11:11" ht="12" customHeight="1">
      <c r="K2133" s="15"/>
    </row>
    <row r="2134" spans="11:11" ht="12" customHeight="1">
      <c r="K2134" s="15"/>
    </row>
    <row r="2135" spans="11:11" ht="12" customHeight="1">
      <c r="K2135" s="15"/>
    </row>
    <row r="2136" spans="11:11" ht="12" customHeight="1">
      <c r="K2136" s="15"/>
    </row>
    <row r="2137" spans="11:11" ht="12" customHeight="1">
      <c r="K2137" s="15"/>
    </row>
    <row r="2138" spans="11:11" ht="12" customHeight="1">
      <c r="K2138" s="15"/>
    </row>
    <row r="2139" spans="11:11" ht="12" customHeight="1">
      <c r="K2139" s="15"/>
    </row>
    <row r="2140" spans="11:11" ht="12" customHeight="1">
      <c r="K2140" s="15"/>
    </row>
    <row r="2141" spans="11:11" ht="12" customHeight="1">
      <c r="K2141" s="15"/>
    </row>
    <row r="2142" spans="11:11" ht="12" customHeight="1">
      <c r="K2142" s="15"/>
    </row>
    <row r="2143" spans="11:11" ht="12" customHeight="1">
      <c r="K2143" s="15"/>
    </row>
    <row r="2144" spans="11:11" ht="12" customHeight="1">
      <c r="K2144" s="15"/>
    </row>
    <row r="2145" spans="11:11" ht="12" customHeight="1">
      <c r="K2145" s="15"/>
    </row>
    <row r="2146" spans="11:11" ht="12" customHeight="1">
      <c r="K2146" s="15"/>
    </row>
    <row r="2147" spans="11:11" ht="12" customHeight="1">
      <c r="K2147" s="15"/>
    </row>
    <row r="2148" spans="11:11" ht="12" customHeight="1">
      <c r="K2148" s="15"/>
    </row>
    <row r="2149" spans="11:11" ht="12" customHeight="1">
      <c r="K2149" s="15"/>
    </row>
    <row r="2150" spans="11:11" ht="12" customHeight="1">
      <c r="K2150" s="15"/>
    </row>
    <row r="2151" spans="11:11" ht="12" customHeight="1">
      <c r="K2151" s="15"/>
    </row>
    <row r="2152" spans="11:11" ht="12" customHeight="1">
      <c r="K2152" s="15"/>
    </row>
    <row r="2153" spans="11:11" ht="12" customHeight="1">
      <c r="K2153" s="15"/>
    </row>
    <row r="2154" spans="11:11" ht="12" customHeight="1">
      <c r="K2154" s="15"/>
    </row>
    <row r="2155" spans="11:11" ht="12" customHeight="1">
      <c r="K2155" s="15"/>
    </row>
    <row r="2156" spans="11:11" ht="12" customHeight="1">
      <c r="K2156" s="15"/>
    </row>
    <row r="2157" spans="11:11" ht="12" customHeight="1">
      <c r="K2157" s="15"/>
    </row>
    <row r="2158" spans="11:11" ht="12" customHeight="1">
      <c r="K2158" s="15"/>
    </row>
    <row r="2159" spans="11:11" ht="12" customHeight="1">
      <c r="K2159" s="15"/>
    </row>
    <row r="2160" spans="11:11" ht="12" customHeight="1">
      <c r="K2160" s="15"/>
    </row>
    <row r="2161" spans="11:11" ht="12" customHeight="1">
      <c r="K2161" s="15"/>
    </row>
    <row r="2162" spans="11:11" ht="12" customHeight="1">
      <c r="K2162" s="15"/>
    </row>
    <row r="2163" spans="11:11" ht="12" customHeight="1">
      <c r="K2163" s="15"/>
    </row>
    <row r="2164" spans="11:11" ht="12" customHeight="1">
      <c r="K2164" s="15"/>
    </row>
    <row r="2165" spans="11:11" ht="12" customHeight="1">
      <c r="K2165" s="15"/>
    </row>
    <row r="2166" spans="11:11" ht="12" customHeight="1">
      <c r="K2166" s="15"/>
    </row>
    <row r="2167" spans="11:11" ht="12" customHeight="1">
      <c r="K2167" s="15"/>
    </row>
    <row r="2168" spans="11:11" ht="12" customHeight="1">
      <c r="K2168" s="15"/>
    </row>
    <row r="2169" spans="11:11" ht="12" customHeight="1">
      <c r="K2169" s="15"/>
    </row>
    <row r="2170" spans="11:11" ht="12" customHeight="1">
      <c r="K2170" s="15"/>
    </row>
    <row r="2171" spans="11:11" ht="12" customHeight="1">
      <c r="K2171" s="15"/>
    </row>
    <row r="2172" spans="11:11" ht="12" customHeight="1">
      <c r="K2172" s="15"/>
    </row>
    <row r="2173" spans="11:11" ht="12" customHeight="1">
      <c r="K2173" s="15"/>
    </row>
    <row r="2174" spans="11:11" ht="12" customHeight="1">
      <c r="K2174" s="15"/>
    </row>
    <row r="2175" spans="11:11" ht="12" customHeight="1">
      <c r="K2175" s="15"/>
    </row>
    <row r="2176" spans="11:11" ht="12" customHeight="1">
      <c r="K2176" s="15"/>
    </row>
    <row r="2177" spans="11:11" ht="12" customHeight="1">
      <c r="K2177" s="15"/>
    </row>
    <row r="2178" spans="11:11" ht="12" customHeight="1">
      <c r="K2178" s="15"/>
    </row>
    <row r="2179" spans="11:11" ht="12" customHeight="1">
      <c r="K2179" s="15"/>
    </row>
    <row r="2180" spans="11:11" ht="12" customHeight="1">
      <c r="K2180" s="15"/>
    </row>
    <row r="2181" spans="11:11" ht="12" customHeight="1">
      <c r="K2181" s="15"/>
    </row>
    <row r="2182" spans="11:11" ht="12" customHeight="1">
      <c r="K2182" s="15"/>
    </row>
    <row r="2183" spans="11:11" ht="12" customHeight="1">
      <c r="K2183" s="15"/>
    </row>
    <row r="2184" spans="11:11" ht="12" customHeight="1">
      <c r="K2184" s="15"/>
    </row>
    <row r="2185" spans="11:11" ht="12" customHeight="1">
      <c r="K2185" s="15"/>
    </row>
    <row r="2186" spans="11:11" ht="12" customHeight="1">
      <c r="K2186" s="15"/>
    </row>
    <row r="2187" spans="11:11" ht="12" customHeight="1">
      <c r="K2187" s="15"/>
    </row>
    <row r="2188" spans="11:11" ht="12" customHeight="1">
      <c r="K2188" s="15"/>
    </row>
    <row r="2189" spans="11:11" ht="12" customHeight="1">
      <c r="K2189" s="15"/>
    </row>
    <row r="2190" spans="11:11" ht="12" customHeight="1">
      <c r="K2190" s="15"/>
    </row>
    <row r="2191" spans="11:11" ht="12" customHeight="1">
      <c r="K2191" s="15"/>
    </row>
    <row r="2192" spans="11:11" ht="12" customHeight="1">
      <c r="K2192" s="15"/>
    </row>
    <row r="2193" spans="11:11" ht="12" customHeight="1">
      <c r="K2193" s="15"/>
    </row>
    <row r="2194" spans="11:11" ht="12" customHeight="1">
      <c r="K2194" s="15"/>
    </row>
    <row r="2195" spans="11:11" ht="12" customHeight="1">
      <c r="K2195" s="15"/>
    </row>
    <row r="2196" spans="11:11" ht="12" customHeight="1">
      <c r="K2196" s="15"/>
    </row>
    <row r="2197" spans="11:11" ht="12" customHeight="1">
      <c r="K2197" s="15"/>
    </row>
    <row r="2198" spans="11:11" ht="12" customHeight="1">
      <c r="K2198" s="15"/>
    </row>
    <row r="2199" spans="11:11" ht="12" customHeight="1">
      <c r="K2199" s="15"/>
    </row>
    <row r="2200" spans="11:11" ht="12" customHeight="1">
      <c r="K2200" s="15"/>
    </row>
    <row r="2201" spans="11:11" ht="12" customHeight="1">
      <c r="K2201" s="15"/>
    </row>
    <row r="2202" spans="11:11" ht="12" customHeight="1">
      <c r="K2202" s="15"/>
    </row>
    <row r="2203" spans="11:11" ht="12" customHeight="1">
      <c r="K2203" s="15"/>
    </row>
    <row r="2204" spans="11:11" ht="12" customHeight="1">
      <c r="K2204" s="15"/>
    </row>
    <row r="2205" spans="11:11" ht="12" customHeight="1">
      <c r="K2205" s="15"/>
    </row>
    <row r="2206" spans="11:11" ht="12" customHeight="1">
      <c r="K2206" s="15"/>
    </row>
    <row r="2207" spans="11:11" ht="12" customHeight="1">
      <c r="K2207" s="15"/>
    </row>
    <row r="2208" spans="11:11" ht="12" customHeight="1">
      <c r="K2208" s="15"/>
    </row>
    <row r="2209" spans="11:11" ht="12" customHeight="1">
      <c r="K2209" s="15"/>
    </row>
    <row r="2210" spans="11:11" ht="12" customHeight="1">
      <c r="K2210" s="15"/>
    </row>
    <row r="2211" spans="11:11" ht="12" customHeight="1">
      <c r="K2211" s="15"/>
    </row>
    <row r="2212" spans="11:11" ht="12" customHeight="1">
      <c r="K2212" s="15"/>
    </row>
    <row r="2213" spans="11:11" ht="12" customHeight="1">
      <c r="K2213" s="15"/>
    </row>
    <row r="2214" spans="11:11" ht="12" customHeight="1">
      <c r="K2214" s="15"/>
    </row>
    <row r="2215" spans="11:11" ht="12" customHeight="1">
      <c r="K2215" s="15"/>
    </row>
    <row r="2216" spans="11:11" ht="12" customHeight="1">
      <c r="K2216" s="15"/>
    </row>
    <row r="2217" spans="11:11" ht="12" customHeight="1">
      <c r="K2217" s="15"/>
    </row>
    <row r="2218" spans="11:11" ht="12" customHeight="1">
      <c r="K2218" s="15"/>
    </row>
    <row r="2219" spans="11:11" ht="12" customHeight="1">
      <c r="K2219" s="15"/>
    </row>
    <row r="2220" spans="11:11" ht="12" customHeight="1">
      <c r="K2220" s="15"/>
    </row>
    <row r="2221" spans="11:11" ht="12" customHeight="1">
      <c r="K2221" s="15"/>
    </row>
    <row r="2222" spans="11:11" ht="12" customHeight="1">
      <c r="K2222" s="15"/>
    </row>
    <row r="2223" spans="11:11" ht="12" customHeight="1">
      <c r="K2223" s="15"/>
    </row>
    <row r="2224" spans="11:11" ht="12" customHeight="1">
      <c r="K2224" s="15"/>
    </row>
    <row r="2225" spans="11:11" ht="12" customHeight="1">
      <c r="K2225" s="15"/>
    </row>
    <row r="2226" spans="11:11" ht="12" customHeight="1">
      <c r="K2226" s="15"/>
    </row>
    <row r="2227" spans="11:11" ht="12" customHeight="1">
      <c r="K2227" s="15"/>
    </row>
    <row r="2228" spans="11:11" ht="12" customHeight="1">
      <c r="K2228" s="15"/>
    </row>
    <row r="2229" spans="11:11" ht="12" customHeight="1">
      <c r="K2229" s="15"/>
    </row>
    <row r="2230" spans="11:11" ht="12" customHeight="1">
      <c r="K2230" s="15"/>
    </row>
    <row r="2231" spans="11:11" ht="12" customHeight="1">
      <c r="K2231" s="15"/>
    </row>
    <row r="2232" spans="11:11" ht="12" customHeight="1">
      <c r="K2232" s="15"/>
    </row>
    <row r="2233" spans="11:11" ht="12" customHeight="1">
      <c r="K2233" s="15"/>
    </row>
    <row r="2234" spans="11:11" ht="12" customHeight="1">
      <c r="K2234" s="15"/>
    </row>
    <row r="2235" spans="11:11" ht="12" customHeight="1">
      <c r="K2235" s="15"/>
    </row>
    <row r="2236" spans="11:11" ht="12" customHeight="1">
      <c r="K2236" s="15"/>
    </row>
    <row r="2237" spans="11:11" ht="12" customHeight="1">
      <c r="K2237" s="15"/>
    </row>
    <row r="2238" spans="11:11" ht="12" customHeight="1">
      <c r="K2238" s="15"/>
    </row>
    <row r="2239" spans="11:11" ht="12" customHeight="1">
      <c r="K2239" s="15"/>
    </row>
    <row r="2240" spans="11:11" ht="12" customHeight="1">
      <c r="K2240" s="15"/>
    </row>
    <row r="2241" spans="11:11" ht="12" customHeight="1">
      <c r="K2241" s="15"/>
    </row>
    <row r="2242" spans="11:11" ht="12" customHeight="1">
      <c r="K2242" s="15"/>
    </row>
    <row r="2243" spans="11:11" ht="12" customHeight="1">
      <c r="K2243" s="15"/>
    </row>
    <row r="2244" spans="11:11" ht="12" customHeight="1">
      <c r="K2244" s="15"/>
    </row>
    <row r="2245" spans="11:11" ht="12" customHeight="1">
      <c r="K2245" s="15"/>
    </row>
    <row r="2246" spans="11:11" ht="12" customHeight="1">
      <c r="K2246" s="15"/>
    </row>
    <row r="2247" spans="11:11" ht="12" customHeight="1">
      <c r="K2247" s="15"/>
    </row>
    <row r="2248" spans="11:11" ht="12" customHeight="1">
      <c r="K2248" s="15"/>
    </row>
    <row r="2249" spans="11:11" ht="12" customHeight="1">
      <c r="K2249" s="15"/>
    </row>
    <row r="2250" spans="11:11" ht="12" customHeight="1">
      <c r="K2250" s="15"/>
    </row>
    <row r="2251" spans="11:11" ht="12" customHeight="1">
      <c r="K2251" s="15"/>
    </row>
    <row r="2252" spans="11:11" ht="12" customHeight="1">
      <c r="K2252" s="15"/>
    </row>
    <row r="2253" spans="11:11" ht="12" customHeight="1">
      <c r="K2253" s="15"/>
    </row>
    <row r="2254" spans="11:11" ht="12" customHeight="1">
      <c r="K2254" s="15"/>
    </row>
    <row r="2255" spans="11:11" ht="12" customHeight="1">
      <c r="K2255" s="15"/>
    </row>
    <row r="2256" spans="11:11" ht="12" customHeight="1">
      <c r="K2256" s="15"/>
    </row>
    <row r="2257" spans="11:11" ht="12" customHeight="1">
      <c r="K2257" s="15"/>
    </row>
    <row r="2258" spans="11:11" ht="12" customHeight="1">
      <c r="K2258" s="15"/>
    </row>
    <row r="2259" spans="11:11" ht="12" customHeight="1">
      <c r="K2259" s="15"/>
    </row>
    <row r="2260" spans="11:11" ht="12" customHeight="1">
      <c r="K2260" s="15"/>
    </row>
    <row r="2261" spans="11:11" ht="12" customHeight="1">
      <c r="K2261" s="15"/>
    </row>
    <row r="2262" spans="11:11" ht="12" customHeight="1">
      <c r="K2262" s="15"/>
    </row>
    <row r="2263" spans="11:11" ht="12" customHeight="1">
      <c r="K2263" s="15"/>
    </row>
    <row r="2264" spans="11:11" ht="12" customHeight="1">
      <c r="K2264" s="15"/>
    </row>
    <row r="2265" spans="11:11" ht="12" customHeight="1">
      <c r="K2265" s="15"/>
    </row>
    <row r="2266" spans="11:11" ht="12" customHeight="1">
      <c r="K2266" s="15"/>
    </row>
    <row r="2267" spans="11:11" ht="12" customHeight="1">
      <c r="K2267" s="15"/>
    </row>
    <row r="2268" spans="11:11" ht="12" customHeight="1">
      <c r="K2268" s="15"/>
    </row>
    <row r="2269" spans="11:11" ht="12" customHeight="1">
      <c r="K2269" s="15"/>
    </row>
    <row r="2270" spans="11:11" ht="12" customHeight="1">
      <c r="K2270" s="15"/>
    </row>
    <row r="2271" spans="11:11" ht="12" customHeight="1">
      <c r="K2271" s="15"/>
    </row>
    <row r="2272" spans="11:11" ht="12" customHeight="1">
      <c r="K2272" s="15"/>
    </row>
    <row r="2273" spans="11:11" ht="12" customHeight="1">
      <c r="K2273" s="15"/>
    </row>
    <row r="2274" spans="11:11" ht="12" customHeight="1">
      <c r="K2274" s="15"/>
    </row>
    <row r="2275" spans="11:11" ht="12" customHeight="1">
      <c r="K2275" s="15"/>
    </row>
    <row r="2276" spans="11:11" ht="12" customHeight="1">
      <c r="K2276" s="15"/>
    </row>
    <row r="2277" spans="11:11" ht="12" customHeight="1">
      <c r="K2277" s="15"/>
    </row>
    <row r="2278" spans="11:11" ht="12" customHeight="1">
      <c r="K2278" s="15"/>
    </row>
    <row r="2279" spans="11:11" ht="12" customHeight="1">
      <c r="K2279" s="15"/>
    </row>
    <row r="2280" spans="11:11" ht="12" customHeight="1">
      <c r="K2280" s="15"/>
    </row>
    <row r="2281" spans="11:11" ht="12" customHeight="1">
      <c r="K2281" s="15"/>
    </row>
    <row r="2282" spans="11:11" ht="12" customHeight="1">
      <c r="K2282" s="15"/>
    </row>
    <row r="2283" spans="11:11" ht="12" customHeight="1">
      <c r="K2283" s="15"/>
    </row>
    <row r="2284" spans="11:11" ht="12" customHeight="1">
      <c r="K2284" s="15"/>
    </row>
    <row r="2285" spans="11:11" ht="12" customHeight="1">
      <c r="K2285" s="15"/>
    </row>
    <row r="2286" spans="11:11" ht="12" customHeight="1">
      <c r="K2286" s="15"/>
    </row>
    <row r="2287" spans="11:11" ht="12" customHeight="1">
      <c r="K2287" s="15"/>
    </row>
    <row r="2288" spans="11:11" ht="12" customHeight="1">
      <c r="K2288" s="15"/>
    </row>
    <row r="2289" spans="11:11" ht="12" customHeight="1">
      <c r="K2289" s="15"/>
    </row>
    <row r="2290" spans="11:11" ht="12" customHeight="1">
      <c r="K2290" s="15"/>
    </row>
    <row r="2291" spans="11:11" ht="12" customHeight="1">
      <c r="K2291" s="15"/>
    </row>
    <row r="2292" spans="11:11" ht="12" customHeight="1">
      <c r="K2292" s="15"/>
    </row>
    <row r="2293" spans="11:11" ht="12" customHeight="1">
      <c r="K2293" s="15"/>
    </row>
    <row r="2294" spans="11:11" ht="12" customHeight="1">
      <c r="K2294" s="15"/>
    </row>
    <row r="2295" spans="11:11" ht="12" customHeight="1">
      <c r="K2295" s="15"/>
    </row>
    <row r="2296" spans="11:11" ht="12" customHeight="1">
      <c r="K2296" s="15"/>
    </row>
    <row r="2297" spans="11:11" ht="12" customHeight="1">
      <c r="K2297" s="15"/>
    </row>
    <row r="2298" spans="11:11" ht="12" customHeight="1">
      <c r="K2298" s="15"/>
    </row>
    <row r="2299" spans="11:11" ht="12" customHeight="1">
      <c r="K2299" s="15"/>
    </row>
    <row r="2300" spans="11:11" ht="12" customHeight="1">
      <c r="K2300" s="15"/>
    </row>
    <row r="2301" spans="11:11" ht="12" customHeight="1">
      <c r="K2301" s="15"/>
    </row>
    <row r="2302" spans="11:11" ht="12" customHeight="1">
      <c r="K2302" s="15"/>
    </row>
    <row r="2303" spans="11:11" ht="12" customHeight="1">
      <c r="K2303" s="15"/>
    </row>
    <row r="2304" spans="11:11" ht="12" customHeight="1">
      <c r="K2304" s="15"/>
    </row>
    <row r="2305" spans="11:11" ht="12" customHeight="1">
      <c r="K2305" s="15"/>
    </row>
    <row r="2306" spans="11:11" ht="12" customHeight="1">
      <c r="K2306" s="15"/>
    </row>
    <row r="2307" spans="11:11" ht="12" customHeight="1">
      <c r="K2307" s="15"/>
    </row>
    <row r="2308" spans="11:11" ht="12" customHeight="1">
      <c r="K2308" s="15"/>
    </row>
    <row r="2309" spans="11:11" ht="12" customHeight="1">
      <c r="K2309" s="15"/>
    </row>
    <row r="2310" spans="11:11" ht="12" customHeight="1">
      <c r="K2310" s="15"/>
    </row>
    <row r="2311" spans="11:11" ht="12" customHeight="1">
      <c r="K2311" s="15"/>
    </row>
    <row r="2312" spans="11:11" ht="12" customHeight="1">
      <c r="K2312" s="15"/>
    </row>
    <row r="2313" spans="11:11" ht="12" customHeight="1">
      <c r="K2313" s="15"/>
    </row>
    <row r="2314" spans="11:11" ht="12" customHeight="1">
      <c r="K2314" s="15"/>
    </row>
    <row r="2315" spans="11:11" ht="12" customHeight="1">
      <c r="K2315" s="15"/>
    </row>
    <row r="2316" spans="11:11" ht="12" customHeight="1">
      <c r="K2316" s="15"/>
    </row>
    <row r="2317" spans="11:11" ht="12" customHeight="1">
      <c r="K2317" s="15"/>
    </row>
    <row r="2318" spans="11:11" ht="12" customHeight="1">
      <c r="K2318" s="15"/>
    </row>
    <row r="2319" spans="11:11" ht="12" customHeight="1">
      <c r="K2319" s="15"/>
    </row>
    <row r="2320" spans="11:11" ht="12" customHeight="1">
      <c r="K2320" s="15"/>
    </row>
    <row r="2321" spans="11:11" ht="12" customHeight="1">
      <c r="K2321" s="15"/>
    </row>
    <row r="2322" spans="11:11" ht="12" customHeight="1">
      <c r="K2322" s="15"/>
    </row>
    <row r="2323" spans="11:11" ht="12" customHeight="1">
      <c r="K2323" s="15"/>
    </row>
    <row r="2324" spans="11:11" ht="12" customHeight="1">
      <c r="K2324" s="15"/>
    </row>
    <row r="2325" spans="11:11" ht="12" customHeight="1">
      <c r="K2325" s="15"/>
    </row>
    <row r="2326" spans="11:11" ht="12" customHeight="1">
      <c r="K2326" s="15"/>
    </row>
    <row r="2327" spans="11:11" ht="12" customHeight="1">
      <c r="K2327" s="15"/>
    </row>
    <row r="2328" spans="11:11" ht="12" customHeight="1">
      <c r="K2328" s="15"/>
    </row>
    <row r="2329" spans="11:11" ht="12" customHeight="1">
      <c r="K2329" s="15"/>
    </row>
    <row r="2330" spans="11:11" ht="12" customHeight="1">
      <c r="K2330" s="15"/>
    </row>
    <row r="2331" spans="11:11" ht="12" customHeight="1">
      <c r="K2331" s="15"/>
    </row>
    <row r="2332" spans="11:11" ht="12" customHeight="1">
      <c r="K2332" s="15"/>
    </row>
    <row r="2333" spans="11:11" ht="12" customHeight="1">
      <c r="K2333" s="15"/>
    </row>
    <row r="2334" spans="11:11" ht="12" customHeight="1">
      <c r="K2334" s="15"/>
    </row>
    <row r="2335" spans="11:11" ht="12" customHeight="1">
      <c r="K2335" s="15"/>
    </row>
    <row r="2336" spans="11:11" ht="12" customHeight="1">
      <c r="K2336" s="15"/>
    </row>
    <row r="2337" spans="11:11" ht="12" customHeight="1">
      <c r="K2337" s="15"/>
    </row>
    <row r="2338" spans="11:11" ht="12" customHeight="1">
      <c r="K2338" s="15"/>
    </row>
    <row r="2339" spans="11:11" ht="12" customHeight="1">
      <c r="K2339" s="15"/>
    </row>
    <row r="2340" spans="11:11" ht="12" customHeight="1">
      <c r="K2340" s="15"/>
    </row>
    <row r="2341" spans="11:11" ht="12" customHeight="1">
      <c r="K2341" s="15"/>
    </row>
    <row r="2342" spans="11:11" ht="12" customHeight="1">
      <c r="K2342" s="15"/>
    </row>
    <row r="2343" spans="11:11" ht="12" customHeight="1">
      <c r="K2343" s="15"/>
    </row>
    <row r="2344" spans="11:11" ht="12" customHeight="1">
      <c r="K2344" s="15"/>
    </row>
    <row r="2345" spans="11:11" ht="12" customHeight="1">
      <c r="K2345" s="15"/>
    </row>
    <row r="2346" spans="11:11" ht="12" customHeight="1">
      <c r="K2346" s="15"/>
    </row>
    <row r="2347" spans="11:11" ht="12" customHeight="1">
      <c r="K2347" s="15"/>
    </row>
    <row r="2348" spans="11:11" ht="12" customHeight="1">
      <c r="K2348" s="15"/>
    </row>
    <row r="2349" spans="11:11" ht="12" customHeight="1">
      <c r="K2349" s="15"/>
    </row>
    <row r="2350" spans="11:11" ht="12" customHeight="1">
      <c r="K2350" s="15"/>
    </row>
    <row r="2351" spans="11:11" ht="12" customHeight="1">
      <c r="K2351" s="15"/>
    </row>
    <row r="2352" spans="11:11" ht="12" customHeight="1">
      <c r="K2352" s="15"/>
    </row>
    <row r="2353" spans="11:11" ht="12" customHeight="1">
      <c r="K2353" s="15"/>
    </row>
    <row r="2354" spans="11:11" ht="12" customHeight="1">
      <c r="K2354" s="15"/>
    </row>
    <row r="2355" spans="11:11" ht="12" customHeight="1">
      <c r="K2355" s="15"/>
    </row>
    <row r="2356" spans="11:11" ht="12" customHeight="1">
      <c r="K2356" s="15"/>
    </row>
    <row r="2357" spans="11:11" ht="12" customHeight="1">
      <c r="K2357" s="15"/>
    </row>
    <row r="2358" spans="11:11" ht="12" customHeight="1">
      <c r="K2358" s="15"/>
    </row>
    <row r="2359" spans="11:11" ht="12" customHeight="1">
      <c r="K2359" s="15"/>
    </row>
    <row r="2360" spans="11:11" ht="12" customHeight="1">
      <c r="K2360" s="15"/>
    </row>
    <row r="2361" spans="11:11" ht="12" customHeight="1">
      <c r="K2361" s="15"/>
    </row>
    <row r="2362" spans="11:11" ht="12" customHeight="1">
      <c r="K2362" s="15"/>
    </row>
    <row r="2363" spans="11:11" ht="12" customHeight="1">
      <c r="K2363" s="15"/>
    </row>
    <row r="2364" spans="11:11" ht="12" customHeight="1">
      <c r="K2364" s="15"/>
    </row>
    <row r="2365" spans="11:11" ht="12" customHeight="1">
      <c r="K2365" s="15"/>
    </row>
    <row r="2366" spans="11:11" ht="12" customHeight="1">
      <c r="K2366" s="15"/>
    </row>
    <row r="2367" spans="11:11" ht="12" customHeight="1">
      <c r="K2367" s="15"/>
    </row>
    <row r="2368" spans="11:11" ht="12" customHeight="1">
      <c r="K2368" s="15"/>
    </row>
    <row r="2369" spans="11:11" ht="12" customHeight="1">
      <c r="K2369" s="15"/>
    </row>
    <row r="2370" spans="11:11" ht="12" customHeight="1">
      <c r="K2370" s="15"/>
    </row>
    <row r="2371" spans="11:11" ht="12" customHeight="1">
      <c r="K2371" s="15"/>
    </row>
    <row r="2372" spans="11:11" ht="12" customHeight="1">
      <c r="K2372" s="15"/>
    </row>
    <row r="2373" spans="11:11" ht="12" customHeight="1">
      <c r="K2373" s="15"/>
    </row>
    <row r="2374" spans="11:11" ht="12" customHeight="1">
      <c r="K2374" s="15"/>
    </row>
    <row r="2375" spans="11:11" ht="12" customHeight="1">
      <c r="K2375" s="15"/>
    </row>
    <row r="2376" spans="11:11" ht="12" customHeight="1">
      <c r="K2376" s="15"/>
    </row>
    <row r="2377" spans="11:11" ht="12" customHeight="1">
      <c r="K2377" s="15"/>
    </row>
    <row r="2378" spans="11:11" ht="12" customHeight="1">
      <c r="K2378" s="15"/>
    </row>
    <row r="2379" spans="11:11" ht="12" customHeight="1">
      <c r="K2379" s="15"/>
    </row>
    <row r="2380" spans="11:11" ht="12" customHeight="1">
      <c r="K2380" s="15"/>
    </row>
    <row r="2381" spans="11:11" ht="12" customHeight="1">
      <c r="K2381" s="15"/>
    </row>
    <row r="2382" spans="11:11" ht="12" customHeight="1">
      <c r="K2382" s="15"/>
    </row>
    <row r="2383" spans="11:11" ht="12" customHeight="1">
      <c r="K2383" s="15"/>
    </row>
    <row r="2384" spans="11:11" ht="12" customHeight="1">
      <c r="K2384" s="15"/>
    </row>
    <row r="2385" spans="11:11" ht="12" customHeight="1">
      <c r="K2385" s="15"/>
    </row>
    <row r="2386" spans="11:11" ht="12" customHeight="1">
      <c r="K2386" s="15"/>
    </row>
    <row r="2387" spans="11:11" ht="12" customHeight="1">
      <c r="K2387" s="15"/>
    </row>
    <row r="2388" spans="11:11" ht="12" customHeight="1">
      <c r="K2388" s="15"/>
    </row>
    <row r="2389" spans="11:11" ht="12" customHeight="1">
      <c r="K2389" s="15"/>
    </row>
    <row r="2390" spans="11:11" ht="12" customHeight="1">
      <c r="K2390" s="15"/>
    </row>
    <row r="2391" spans="11:11" ht="12" customHeight="1">
      <c r="K2391" s="15"/>
    </row>
    <row r="2392" spans="11:11" ht="12" customHeight="1">
      <c r="K2392" s="15"/>
    </row>
    <row r="2393" spans="11:11" ht="12" customHeight="1">
      <c r="K2393" s="15"/>
    </row>
    <row r="2394" spans="11:11" ht="12" customHeight="1">
      <c r="K2394" s="15"/>
    </row>
    <row r="2395" spans="11:11" ht="12" customHeight="1">
      <c r="K2395" s="15"/>
    </row>
    <row r="2396" spans="11:11" ht="12" customHeight="1">
      <c r="K2396" s="15"/>
    </row>
    <row r="2397" spans="11:11" ht="12" customHeight="1">
      <c r="K2397" s="15"/>
    </row>
    <row r="2398" spans="11:11" ht="12" customHeight="1">
      <c r="K2398" s="15"/>
    </row>
    <row r="2399" spans="11:11" ht="12" customHeight="1">
      <c r="K2399" s="15"/>
    </row>
    <row r="2400" spans="11:11" ht="12" customHeight="1">
      <c r="K2400" s="15"/>
    </row>
    <row r="2401" spans="11:11" ht="12" customHeight="1">
      <c r="K2401" s="15"/>
    </row>
    <row r="2402" spans="11:11" ht="12" customHeight="1">
      <c r="K2402" s="15"/>
    </row>
    <row r="2403" spans="11:11" ht="12" customHeight="1">
      <c r="K2403" s="15"/>
    </row>
    <row r="2404" spans="11:11" ht="12" customHeight="1">
      <c r="K2404" s="15"/>
    </row>
    <row r="2405" spans="11:11" ht="12" customHeight="1">
      <c r="K2405" s="15"/>
    </row>
    <row r="2406" spans="11:11" ht="12" customHeight="1">
      <c r="K2406" s="15"/>
    </row>
    <row r="2407" spans="11:11" ht="12" customHeight="1">
      <c r="K2407" s="15"/>
    </row>
    <row r="2408" spans="11:11" ht="12" customHeight="1">
      <c r="K2408" s="15"/>
    </row>
    <row r="2409" spans="11:11" ht="12" customHeight="1">
      <c r="K2409" s="15"/>
    </row>
    <row r="2410" spans="11:11" ht="12" customHeight="1">
      <c r="K2410" s="15"/>
    </row>
    <row r="2411" spans="11:11" ht="12" customHeight="1">
      <c r="K2411" s="15"/>
    </row>
    <row r="2412" spans="11:11" ht="12" customHeight="1">
      <c r="K2412" s="15"/>
    </row>
    <row r="2413" spans="11:11" ht="12" customHeight="1">
      <c r="K2413" s="15"/>
    </row>
    <row r="2414" spans="11:11" ht="12" customHeight="1">
      <c r="K2414" s="15"/>
    </row>
    <row r="2415" spans="11:11" ht="12" customHeight="1">
      <c r="K2415" s="15"/>
    </row>
    <row r="2416" spans="11:11" ht="12" customHeight="1">
      <c r="K2416" s="15"/>
    </row>
    <row r="2417" spans="11:11" ht="12" customHeight="1">
      <c r="K2417" s="15"/>
    </row>
    <row r="2418" spans="11:11" ht="12" customHeight="1">
      <c r="K2418" s="15"/>
    </row>
    <row r="2419" spans="11:11" ht="12" customHeight="1">
      <c r="K2419" s="15"/>
    </row>
    <row r="2420" spans="11:11" ht="12" customHeight="1">
      <c r="K2420" s="15"/>
    </row>
    <row r="2421" spans="11:11" ht="12" customHeight="1">
      <c r="K2421" s="15"/>
    </row>
    <row r="2422" spans="11:11" ht="12" customHeight="1">
      <c r="K2422" s="15"/>
    </row>
    <row r="2423" spans="11:11" ht="12" customHeight="1">
      <c r="K2423" s="15"/>
    </row>
    <row r="2424" spans="11:11" ht="12" customHeight="1">
      <c r="K2424" s="15"/>
    </row>
    <row r="2425" spans="11:11" ht="12" customHeight="1">
      <c r="K2425" s="15"/>
    </row>
    <row r="2426" spans="11:11" ht="12" customHeight="1">
      <c r="K2426" s="15"/>
    </row>
    <row r="2427" spans="11:11" ht="12" customHeight="1">
      <c r="K2427" s="15"/>
    </row>
    <row r="2428" spans="11:11" ht="12" customHeight="1">
      <c r="K2428" s="15"/>
    </row>
    <row r="2429" spans="11:11" ht="12" customHeight="1">
      <c r="K2429" s="15"/>
    </row>
    <row r="2430" spans="11:11" ht="12" customHeight="1">
      <c r="K2430" s="15"/>
    </row>
    <row r="2431" spans="11:11" ht="12" customHeight="1">
      <c r="K2431" s="15"/>
    </row>
    <row r="2432" spans="11:11" ht="12" customHeight="1">
      <c r="K2432" s="15"/>
    </row>
    <row r="2433" spans="11:11" ht="12" customHeight="1">
      <c r="K2433" s="15"/>
    </row>
    <row r="2434" spans="11:11" ht="12" customHeight="1">
      <c r="K2434" s="15"/>
    </row>
    <row r="2435" spans="11:11" ht="12" customHeight="1">
      <c r="K2435" s="15"/>
    </row>
    <row r="2436" spans="11:11" ht="12" customHeight="1">
      <c r="K2436" s="15"/>
    </row>
    <row r="2437" spans="11:11" ht="12" customHeight="1">
      <c r="K2437" s="15"/>
    </row>
    <row r="2438" spans="11:11" ht="12" customHeight="1">
      <c r="K2438" s="15"/>
    </row>
    <row r="2439" spans="11:11" ht="12" customHeight="1">
      <c r="K2439" s="15"/>
    </row>
    <row r="2440" spans="11:11" ht="12" customHeight="1">
      <c r="K2440" s="15"/>
    </row>
    <row r="2441" spans="11:11" ht="12" customHeight="1">
      <c r="K2441" s="15"/>
    </row>
    <row r="2442" spans="11:11" ht="12" customHeight="1">
      <c r="K2442" s="15"/>
    </row>
    <row r="2443" spans="11:11" ht="12" customHeight="1">
      <c r="K2443" s="15"/>
    </row>
    <row r="2444" spans="11:11" ht="12" customHeight="1">
      <c r="K2444" s="15"/>
    </row>
    <row r="2445" spans="11:11" ht="12" customHeight="1">
      <c r="K2445" s="15"/>
    </row>
    <row r="2446" spans="11:11" ht="12" customHeight="1">
      <c r="K2446" s="15"/>
    </row>
    <row r="2447" spans="11:11" ht="12" customHeight="1">
      <c r="K2447" s="15"/>
    </row>
    <row r="2448" spans="11:11" ht="12" customHeight="1">
      <c r="K2448" s="15"/>
    </row>
    <row r="2449" spans="11:11" ht="12" customHeight="1">
      <c r="K2449" s="15"/>
    </row>
    <row r="2450" spans="11:11" ht="12" customHeight="1">
      <c r="K2450" s="15"/>
    </row>
    <row r="2451" spans="11:11" ht="12" customHeight="1">
      <c r="K2451" s="15"/>
    </row>
    <row r="2452" spans="11:11" ht="12" customHeight="1">
      <c r="K2452" s="15"/>
    </row>
    <row r="2453" spans="11:11" ht="12" customHeight="1">
      <c r="K2453" s="15"/>
    </row>
    <row r="2454" spans="11:11" ht="12" customHeight="1">
      <c r="K2454" s="15"/>
    </row>
    <row r="2455" spans="11:11" ht="12" customHeight="1">
      <c r="K2455" s="15"/>
    </row>
    <row r="2456" spans="11:11" ht="12" customHeight="1">
      <c r="K2456" s="15"/>
    </row>
    <row r="2457" spans="11:11" ht="12" customHeight="1">
      <c r="K2457" s="15"/>
    </row>
    <row r="2458" spans="11:11" ht="12" customHeight="1">
      <c r="K2458" s="15"/>
    </row>
    <row r="2459" spans="11:11" ht="12" customHeight="1">
      <c r="K2459" s="15"/>
    </row>
    <row r="2460" spans="11:11" ht="12" customHeight="1">
      <c r="K2460" s="15"/>
    </row>
    <row r="2461" spans="11:11" ht="12" customHeight="1">
      <c r="K2461" s="15"/>
    </row>
    <row r="2462" spans="11:11" ht="12" customHeight="1">
      <c r="K2462" s="15"/>
    </row>
    <row r="2463" spans="11:11" ht="12" customHeight="1">
      <c r="K2463" s="15"/>
    </row>
    <row r="2464" spans="11:11" ht="12" customHeight="1">
      <c r="K2464" s="15"/>
    </row>
    <row r="2465" spans="11:11" ht="12" customHeight="1">
      <c r="K2465" s="15"/>
    </row>
    <row r="2466" spans="11:11" ht="12" customHeight="1">
      <c r="K2466" s="15"/>
    </row>
    <row r="2467" spans="11:11" ht="12" customHeight="1">
      <c r="K2467" s="15"/>
    </row>
    <row r="2468" spans="11:11" ht="12" customHeight="1">
      <c r="K2468" s="15"/>
    </row>
    <row r="2469" spans="11:11" ht="12" customHeight="1">
      <c r="K2469" s="15"/>
    </row>
    <row r="2470" spans="11:11" ht="12" customHeight="1">
      <c r="K2470" s="15"/>
    </row>
    <row r="2471" spans="11:11" ht="12" customHeight="1">
      <c r="K2471" s="15"/>
    </row>
    <row r="2472" spans="11:11" ht="12" customHeight="1">
      <c r="K2472" s="15"/>
    </row>
    <row r="2473" spans="11:11" ht="12" customHeight="1">
      <c r="K2473" s="15"/>
    </row>
    <row r="2474" spans="11:11" ht="12" customHeight="1">
      <c r="K2474" s="15"/>
    </row>
    <row r="2475" spans="11:11" ht="12" customHeight="1">
      <c r="K2475" s="15"/>
    </row>
    <row r="2476" spans="11:11" ht="12" customHeight="1">
      <c r="K2476" s="15"/>
    </row>
    <row r="2477" spans="11:11" ht="12" customHeight="1">
      <c r="K2477" s="15"/>
    </row>
    <row r="2478" spans="11:11" ht="12" customHeight="1">
      <c r="K2478" s="15"/>
    </row>
    <row r="2479" spans="11:11" ht="12" customHeight="1">
      <c r="K2479" s="15"/>
    </row>
    <row r="2480" spans="11:11" ht="12" customHeight="1">
      <c r="K2480" s="15"/>
    </row>
    <row r="2481" spans="11:11" ht="12" customHeight="1">
      <c r="K2481" s="15"/>
    </row>
    <row r="2482" spans="11:11" ht="12" customHeight="1">
      <c r="K2482" s="15"/>
    </row>
    <row r="2483" spans="11:11" ht="12" customHeight="1">
      <c r="K2483" s="15"/>
    </row>
    <row r="2484" spans="11:11" ht="12" customHeight="1">
      <c r="K2484" s="15"/>
    </row>
    <row r="2485" spans="11:11" ht="12" customHeight="1">
      <c r="K2485" s="15"/>
    </row>
    <row r="2486" spans="11:11" ht="12" customHeight="1">
      <c r="K2486" s="15"/>
    </row>
    <row r="2487" spans="11:11" ht="12" customHeight="1">
      <c r="K2487" s="15"/>
    </row>
    <row r="2488" spans="11:11" ht="12" customHeight="1">
      <c r="K2488" s="15"/>
    </row>
    <row r="2489" spans="11:11" ht="12" customHeight="1">
      <c r="K2489" s="15"/>
    </row>
    <row r="2490" spans="11:11" ht="12" customHeight="1">
      <c r="K2490" s="15"/>
    </row>
    <row r="2491" spans="11:11" ht="12" customHeight="1">
      <c r="K2491" s="15"/>
    </row>
    <row r="2492" spans="11:11" ht="12" customHeight="1">
      <c r="K2492" s="15"/>
    </row>
    <row r="2493" spans="11:11" ht="12" customHeight="1">
      <c r="K2493" s="15"/>
    </row>
    <row r="2494" spans="11:11" ht="12" customHeight="1">
      <c r="K2494" s="15"/>
    </row>
    <row r="2495" spans="11:11" ht="12" customHeight="1">
      <c r="K2495" s="15"/>
    </row>
    <row r="2496" spans="11:11" ht="12" customHeight="1">
      <c r="K2496" s="15"/>
    </row>
    <row r="2497" spans="11:11" ht="12" customHeight="1">
      <c r="K2497" s="15"/>
    </row>
    <row r="2498" spans="11:11" ht="12" customHeight="1">
      <c r="K2498" s="15"/>
    </row>
    <row r="2499" spans="11:11" ht="12" customHeight="1">
      <c r="K2499" s="15"/>
    </row>
    <row r="2500" spans="11:11" ht="12" customHeight="1">
      <c r="K2500" s="15"/>
    </row>
    <row r="2501" spans="11:11" ht="12" customHeight="1">
      <c r="K2501" s="15"/>
    </row>
    <row r="2502" spans="11:11" ht="12" customHeight="1">
      <c r="K2502" s="15"/>
    </row>
    <row r="2503" spans="11:11" ht="12" customHeight="1">
      <c r="K2503" s="15"/>
    </row>
    <row r="2504" spans="11:11" ht="12" customHeight="1">
      <c r="K2504" s="15"/>
    </row>
    <row r="2505" spans="11:11" ht="12" customHeight="1">
      <c r="K2505" s="15"/>
    </row>
    <row r="2506" spans="11:11" ht="12" customHeight="1">
      <c r="K2506" s="15"/>
    </row>
    <row r="2507" spans="11:11" ht="12" customHeight="1">
      <c r="K2507" s="15"/>
    </row>
    <row r="2508" spans="11:11" ht="12" customHeight="1">
      <c r="K2508" s="15"/>
    </row>
    <row r="2509" spans="11:11" ht="12" customHeight="1">
      <c r="K2509" s="15"/>
    </row>
    <row r="2510" spans="11:11" ht="12" customHeight="1">
      <c r="K2510" s="15"/>
    </row>
    <row r="2511" spans="11:11" ht="12" customHeight="1">
      <c r="K2511" s="15"/>
    </row>
    <row r="2512" spans="11:11" ht="12" customHeight="1">
      <c r="K2512" s="15"/>
    </row>
    <row r="2513" spans="11:11" ht="12" customHeight="1">
      <c r="K2513" s="15"/>
    </row>
    <row r="2514" spans="11:11" ht="12" customHeight="1">
      <c r="K2514" s="15"/>
    </row>
    <row r="2515" spans="11:11" ht="12" customHeight="1">
      <c r="K2515" s="15"/>
    </row>
    <row r="2516" spans="11:11" ht="12" customHeight="1">
      <c r="K2516" s="15"/>
    </row>
    <row r="2517" spans="11:11" ht="12" customHeight="1">
      <c r="K2517" s="15"/>
    </row>
    <row r="2518" spans="11:11" ht="12" customHeight="1">
      <c r="K2518" s="15"/>
    </row>
    <row r="2519" spans="11:11" ht="12" customHeight="1">
      <c r="K2519" s="15"/>
    </row>
    <row r="2520" spans="11:11" ht="12" customHeight="1">
      <c r="K2520" s="15"/>
    </row>
    <row r="2521" spans="11:11" ht="12" customHeight="1">
      <c r="K2521" s="15"/>
    </row>
    <row r="2522" spans="11:11" ht="12" customHeight="1">
      <c r="K2522" s="15"/>
    </row>
    <row r="2523" spans="11:11" ht="12" customHeight="1">
      <c r="K2523" s="15"/>
    </row>
    <row r="2524" spans="11:11" ht="12" customHeight="1">
      <c r="K2524" s="15"/>
    </row>
    <row r="2525" spans="11:11" ht="12" customHeight="1">
      <c r="K2525" s="15"/>
    </row>
    <row r="2526" spans="11:11" ht="12" customHeight="1">
      <c r="K2526" s="15"/>
    </row>
    <row r="2527" spans="11:11" ht="12" customHeight="1">
      <c r="K2527" s="15"/>
    </row>
    <row r="2528" spans="11:11" ht="12" customHeight="1">
      <c r="K2528" s="15"/>
    </row>
    <row r="2529" spans="11:11" ht="12" customHeight="1">
      <c r="K2529" s="15"/>
    </row>
    <row r="2530" spans="11:11" ht="12" customHeight="1">
      <c r="K2530" s="15"/>
    </row>
    <row r="2531" spans="11:11" ht="12" customHeight="1">
      <c r="K2531" s="15"/>
    </row>
    <row r="2532" spans="11:11" ht="12" customHeight="1">
      <c r="K2532" s="15"/>
    </row>
    <row r="2533" spans="11:11" ht="12" customHeight="1">
      <c r="K2533" s="15"/>
    </row>
    <row r="2534" spans="11:11" ht="12" customHeight="1">
      <c r="K2534" s="15"/>
    </row>
    <row r="2535" spans="11:11" ht="12" customHeight="1">
      <c r="K2535" s="15"/>
    </row>
    <row r="2536" spans="11:11" ht="12" customHeight="1">
      <c r="K2536" s="15"/>
    </row>
    <row r="2537" spans="11:11" ht="12" customHeight="1">
      <c r="K2537" s="15"/>
    </row>
    <row r="2538" spans="11:11" ht="12" customHeight="1">
      <c r="K2538" s="15"/>
    </row>
    <row r="2539" spans="11:11" ht="12" customHeight="1">
      <c r="K2539" s="15"/>
    </row>
    <row r="2540" spans="11:11" ht="12" customHeight="1">
      <c r="K2540" s="15"/>
    </row>
    <row r="2541" spans="11:11" ht="12" customHeight="1">
      <c r="K2541" s="15"/>
    </row>
    <row r="2542" spans="11:11" ht="12" customHeight="1">
      <c r="K2542" s="15"/>
    </row>
    <row r="2543" spans="11:11" ht="12" customHeight="1">
      <c r="K2543" s="15"/>
    </row>
    <row r="2544" spans="11:11" ht="12" customHeight="1">
      <c r="K2544" s="15"/>
    </row>
    <row r="2545" spans="11:11" ht="12" customHeight="1">
      <c r="K2545" s="15"/>
    </row>
    <row r="2546" spans="11:11" ht="12" customHeight="1">
      <c r="K2546" s="15"/>
    </row>
    <row r="2547" spans="11:11" ht="12" customHeight="1">
      <c r="K2547" s="15"/>
    </row>
    <row r="2548" spans="11:11" ht="12" customHeight="1">
      <c r="K2548" s="15"/>
    </row>
    <row r="2549" spans="11:11" ht="12" customHeight="1">
      <c r="K2549" s="15"/>
    </row>
    <row r="2550" spans="11:11" ht="12" customHeight="1">
      <c r="K2550" s="15"/>
    </row>
    <row r="2551" spans="11:11" ht="12" customHeight="1">
      <c r="K2551" s="15"/>
    </row>
    <row r="2552" spans="11:11" ht="12" customHeight="1">
      <c r="K2552" s="15"/>
    </row>
    <row r="2553" spans="11:11" ht="12" customHeight="1">
      <c r="K2553" s="15"/>
    </row>
    <row r="2554" spans="11:11" ht="12" customHeight="1">
      <c r="K2554" s="15"/>
    </row>
    <row r="2555" spans="11:11" ht="12" customHeight="1">
      <c r="K2555" s="15"/>
    </row>
    <row r="2556" spans="11:11" ht="12" customHeight="1">
      <c r="K2556" s="15"/>
    </row>
    <row r="2557" spans="11:11" ht="12" customHeight="1">
      <c r="K2557" s="15"/>
    </row>
    <row r="2558" spans="11:11" ht="12" customHeight="1">
      <c r="K2558" s="15"/>
    </row>
    <row r="2559" spans="11:11" ht="12" customHeight="1">
      <c r="K2559" s="15"/>
    </row>
    <row r="2560" spans="11:11" ht="12" customHeight="1">
      <c r="K2560" s="15"/>
    </row>
    <row r="2561" spans="11:11" ht="12" customHeight="1">
      <c r="K2561" s="15"/>
    </row>
    <row r="2562" spans="11:11" ht="12" customHeight="1">
      <c r="K2562" s="15"/>
    </row>
    <row r="2563" spans="11:11" ht="12" customHeight="1">
      <c r="K2563" s="15"/>
    </row>
    <row r="2564" spans="11:11" ht="12" customHeight="1">
      <c r="K2564" s="15"/>
    </row>
    <row r="2565" spans="11:11" ht="12" customHeight="1">
      <c r="K2565" s="15"/>
    </row>
    <row r="2566" spans="11:11" ht="12" customHeight="1">
      <c r="K2566" s="15"/>
    </row>
    <row r="2567" spans="11:11" ht="12" customHeight="1">
      <c r="K2567" s="15"/>
    </row>
    <row r="2568" spans="11:11" ht="12" customHeight="1">
      <c r="K2568" s="15"/>
    </row>
    <row r="2569" spans="11:11" ht="12" customHeight="1">
      <c r="K2569" s="15"/>
    </row>
    <row r="2570" spans="11:11" ht="12" customHeight="1">
      <c r="K2570" s="15"/>
    </row>
    <row r="2571" spans="11:11" ht="12" customHeight="1">
      <c r="K2571" s="15"/>
    </row>
    <row r="2572" spans="11:11" ht="12" customHeight="1">
      <c r="K2572" s="15"/>
    </row>
    <row r="2573" spans="11:11" ht="12" customHeight="1">
      <c r="K2573" s="15"/>
    </row>
    <row r="2574" spans="11:11" ht="12" customHeight="1">
      <c r="K2574" s="15"/>
    </row>
    <row r="2575" spans="11:11" ht="12" customHeight="1">
      <c r="K2575" s="15"/>
    </row>
    <row r="2576" spans="11:11" ht="12" customHeight="1">
      <c r="K2576" s="15"/>
    </row>
    <row r="2577" spans="11:11" ht="12" customHeight="1">
      <c r="K2577" s="15"/>
    </row>
    <row r="2578" spans="11:11" ht="12" customHeight="1">
      <c r="K2578" s="15"/>
    </row>
    <row r="2579" spans="11:11" ht="12" customHeight="1">
      <c r="K2579" s="15"/>
    </row>
    <row r="2580" spans="11:11" ht="12" customHeight="1">
      <c r="K2580" s="15"/>
    </row>
    <row r="2581" spans="11:11" ht="12" customHeight="1">
      <c r="K2581" s="15"/>
    </row>
    <row r="2582" spans="11:11" ht="12" customHeight="1">
      <c r="K2582" s="15"/>
    </row>
    <row r="2583" spans="11:11" ht="12" customHeight="1">
      <c r="K2583" s="15"/>
    </row>
    <row r="2584" spans="11:11" ht="12" customHeight="1">
      <c r="K2584" s="15"/>
    </row>
    <row r="2585" spans="11:11" ht="12" customHeight="1">
      <c r="K2585" s="15"/>
    </row>
    <row r="2586" spans="11:11" ht="12" customHeight="1">
      <c r="K2586" s="15"/>
    </row>
    <row r="2587" spans="11:11" ht="12" customHeight="1">
      <c r="K2587" s="15"/>
    </row>
    <row r="2588" spans="11:11" ht="12" customHeight="1">
      <c r="K2588" s="15"/>
    </row>
    <row r="2589" spans="11:11" ht="12" customHeight="1">
      <c r="K2589" s="15"/>
    </row>
    <row r="2590" spans="11:11" ht="12" customHeight="1">
      <c r="K2590" s="15"/>
    </row>
    <row r="2591" spans="11:11" ht="12" customHeight="1">
      <c r="K2591" s="15"/>
    </row>
    <row r="2592" spans="11:11" ht="12" customHeight="1">
      <c r="K2592" s="15"/>
    </row>
    <row r="2593" spans="11:11" ht="12" customHeight="1">
      <c r="K2593" s="15"/>
    </row>
    <row r="2594" spans="11:11" ht="12" customHeight="1">
      <c r="K2594" s="15"/>
    </row>
    <row r="2595" spans="11:11" ht="12" customHeight="1">
      <c r="K2595" s="15"/>
    </row>
    <row r="2596" spans="11:11" ht="12" customHeight="1">
      <c r="K2596" s="15"/>
    </row>
    <row r="2597" spans="11:11" ht="12" customHeight="1">
      <c r="K2597" s="15"/>
    </row>
    <row r="2598" spans="11:11" ht="12" customHeight="1">
      <c r="K2598" s="15"/>
    </row>
    <row r="2599" spans="11:11" ht="12" customHeight="1">
      <c r="K2599" s="15"/>
    </row>
    <row r="2600" spans="11:11" ht="12" customHeight="1">
      <c r="K2600" s="15"/>
    </row>
    <row r="2601" spans="11:11" ht="12" customHeight="1">
      <c r="K2601" s="15"/>
    </row>
    <row r="2602" spans="11:11" ht="12" customHeight="1">
      <c r="K2602" s="15"/>
    </row>
    <row r="2603" spans="11:11" ht="12" customHeight="1">
      <c r="K2603" s="15"/>
    </row>
    <row r="2604" spans="11:11" ht="12" customHeight="1">
      <c r="K2604" s="15"/>
    </row>
    <row r="2605" spans="11:11" ht="12" customHeight="1">
      <c r="K2605" s="15"/>
    </row>
    <row r="2606" spans="11:11" ht="12" customHeight="1">
      <c r="K2606" s="15"/>
    </row>
    <row r="2607" spans="11:11" ht="12" customHeight="1">
      <c r="K2607" s="15"/>
    </row>
    <row r="2608" spans="11:11" ht="12" customHeight="1">
      <c r="K2608" s="15"/>
    </row>
    <row r="2609" spans="11:11" ht="12" customHeight="1">
      <c r="K2609" s="15"/>
    </row>
    <row r="2610" spans="11:11" ht="12" customHeight="1">
      <c r="K2610" s="15"/>
    </row>
    <row r="2611" spans="11:11" ht="12" customHeight="1">
      <c r="K2611" s="15"/>
    </row>
    <row r="2612" spans="11:11" ht="12" customHeight="1">
      <c r="K2612" s="15"/>
    </row>
    <row r="2613" spans="11:11" ht="12" customHeight="1">
      <c r="K2613" s="15"/>
    </row>
    <row r="2614" spans="11:11" ht="12" customHeight="1">
      <c r="K2614" s="15"/>
    </row>
    <row r="2615" spans="11:11" ht="12" customHeight="1">
      <c r="K2615" s="15"/>
    </row>
    <row r="2616" spans="11:11" ht="12" customHeight="1">
      <c r="K2616" s="15"/>
    </row>
    <row r="2617" spans="11:11" ht="12" customHeight="1">
      <c r="K2617" s="15"/>
    </row>
    <row r="2618" spans="11:11" ht="12" customHeight="1">
      <c r="K2618" s="15"/>
    </row>
    <row r="2619" spans="11:11" ht="12" customHeight="1">
      <c r="K2619" s="15"/>
    </row>
    <row r="2620" spans="11:11" ht="12" customHeight="1">
      <c r="K2620" s="15"/>
    </row>
    <row r="2621" spans="11:11" ht="12" customHeight="1">
      <c r="K2621" s="15"/>
    </row>
    <row r="2622" spans="11:11" ht="12" customHeight="1">
      <c r="K2622" s="15"/>
    </row>
    <row r="2623" spans="11:11" ht="12" customHeight="1">
      <c r="K2623" s="15"/>
    </row>
    <row r="2624" spans="11:11" ht="12" customHeight="1">
      <c r="K2624" s="15"/>
    </row>
    <row r="2625" spans="11:11" ht="12" customHeight="1">
      <c r="K2625" s="15"/>
    </row>
    <row r="2626" spans="11:11" ht="12" customHeight="1">
      <c r="K2626" s="15"/>
    </row>
    <row r="2627" spans="11:11" ht="12" customHeight="1">
      <c r="K2627" s="15"/>
    </row>
    <row r="2628" spans="11:11" ht="12" customHeight="1">
      <c r="K2628" s="15"/>
    </row>
    <row r="2629" spans="11:11" ht="12" customHeight="1">
      <c r="K2629" s="15"/>
    </row>
    <row r="2630" spans="11:11" ht="12" customHeight="1">
      <c r="K2630" s="15"/>
    </row>
    <row r="2631" spans="11:11" ht="12" customHeight="1">
      <c r="K2631" s="15"/>
    </row>
    <row r="2632" spans="11:11" ht="12" customHeight="1">
      <c r="K2632" s="15"/>
    </row>
    <row r="2633" spans="11:11" ht="12" customHeight="1">
      <c r="K2633" s="15"/>
    </row>
    <row r="2634" spans="11:11" ht="12" customHeight="1">
      <c r="K2634" s="15"/>
    </row>
    <row r="2635" spans="11:11" ht="12" customHeight="1">
      <c r="K2635" s="15"/>
    </row>
    <row r="2636" spans="11:11" ht="12" customHeight="1">
      <c r="K2636" s="15"/>
    </row>
    <row r="2637" spans="11:11" ht="12" customHeight="1">
      <c r="K2637" s="15"/>
    </row>
    <row r="2638" spans="11:11" ht="12" customHeight="1">
      <c r="K2638" s="15"/>
    </row>
    <row r="2639" spans="11:11" ht="12" customHeight="1">
      <c r="K2639" s="15"/>
    </row>
    <row r="2640" spans="11:11" ht="12" customHeight="1">
      <c r="K2640" s="15"/>
    </row>
    <row r="2641" spans="11:11" ht="12" customHeight="1">
      <c r="K2641" s="15"/>
    </row>
    <row r="2642" spans="11:11" ht="12" customHeight="1">
      <c r="K2642" s="15"/>
    </row>
    <row r="2643" spans="11:11" ht="12" customHeight="1">
      <c r="K2643" s="15"/>
    </row>
    <row r="2644" spans="11:11" ht="12" customHeight="1">
      <c r="K2644" s="15"/>
    </row>
    <row r="2645" spans="11:11" ht="12" customHeight="1">
      <c r="K2645" s="15"/>
    </row>
    <row r="2646" spans="11:11" ht="12" customHeight="1">
      <c r="K2646" s="15"/>
    </row>
    <row r="2647" spans="11:11" ht="12" customHeight="1">
      <c r="K2647" s="15"/>
    </row>
    <row r="2648" spans="11:11" ht="12" customHeight="1">
      <c r="K2648" s="15"/>
    </row>
    <row r="2649" spans="11:11" ht="12" customHeight="1">
      <c r="K2649" s="15"/>
    </row>
    <row r="2650" spans="11:11" ht="12" customHeight="1">
      <c r="K2650" s="15"/>
    </row>
    <row r="2651" spans="11:11" ht="12" customHeight="1">
      <c r="K2651" s="15"/>
    </row>
    <row r="2652" spans="11:11" ht="12" customHeight="1">
      <c r="K2652" s="15"/>
    </row>
    <row r="2653" spans="11:11" ht="12" customHeight="1">
      <c r="K2653" s="15"/>
    </row>
    <row r="2654" spans="11:11" ht="12" customHeight="1">
      <c r="K2654" s="15"/>
    </row>
    <row r="2655" spans="11:11" ht="12" customHeight="1">
      <c r="K2655" s="15"/>
    </row>
    <row r="2656" spans="11:11" ht="12" customHeight="1">
      <c r="K2656" s="15"/>
    </row>
    <row r="2657" spans="11:11" ht="12" customHeight="1">
      <c r="K2657" s="15"/>
    </row>
    <row r="2658" spans="11:11" ht="12" customHeight="1">
      <c r="K2658" s="15"/>
    </row>
    <row r="2659" spans="11:11" ht="12" customHeight="1">
      <c r="K2659" s="15"/>
    </row>
    <row r="2660" spans="11:11" ht="12" customHeight="1">
      <c r="K2660" s="15"/>
    </row>
    <row r="2661" spans="11:11" ht="12" customHeight="1">
      <c r="K2661" s="15"/>
    </row>
    <row r="2662" spans="11:11" ht="12" customHeight="1">
      <c r="K2662" s="15"/>
    </row>
    <row r="2663" spans="11:11" ht="12" customHeight="1">
      <c r="K2663" s="15"/>
    </row>
    <row r="2664" spans="11:11" ht="12" customHeight="1">
      <c r="K2664" s="15"/>
    </row>
    <row r="2665" spans="11:11" ht="12" customHeight="1">
      <c r="K2665" s="15"/>
    </row>
    <row r="2666" spans="11:11" ht="12" customHeight="1">
      <c r="K2666" s="15"/>
    </row>
    <row r="2667" spans="11:11" ht="12" customHeight="1">
      <c r="K2667" s="15"/>
    </row>
    <row r="2668" spans="11:11" ht="12" customHeight="1">
      <c r="K2668" s="15"/>
    </row>
    <row r="2669" spans="11:11" ht="12" customHeight="1">
      <c r="K2669" s="15"/>
    </row>
    <row r="2670" spans="11:11" ht="12" customHeight="1">
      <c r="K2670" s="15"/>
    </row>
    <row r="2671" spans="11:11" ht="12" customHeight="1">
      <c r="K2671" s="15"/>
    </row>
    <row r="2672" spans="11:11" ht="12" customHeight="1">
      <c r="K2672" s="15"/>
    </row>
    <row r="2673" spans="11:11" ht="12" customHeight="1">
      <c r="K2673" s="15"/>
    </row>
    <row r="2674" spans="11:11" ht="12" customHeight="1">
      <c r="K2674" s="15"/>
    </row>
    <row r="2675" spans="11:11" ht="12" customHeight="1">
      <c r="K2675" s="15"/>
    </row>
    <row r="2676" spans="11:11" ht="12" customHeight="1">
      <c r="K2676" s="15"/>
    </row>
    <row r="2677" spans="11:11" ht="12" customHeight="1">
      <c r="K2677" s="15"/>
    </row>
    <row r="2678" spans="11:11" ht="12" customHeight="1">
      <c r="K2678" s="15"/>
    </row>
    <row r="2679" spans="11:11" ht="12" customHeight="1">
      <c r="K2679" s="15"/>
    </row>
    <row r="2680" spans="11:11" ht="12" customHeight="1">
      <c r="K2680" s="15"/>
    </row>
    <row r="2681" spans="11:11" ht="12" customHeight="1">
      <c r="K2681" s="15"/>
    </row>
    <row r="2682" spans="11:11" ht="12" customHeight="1">
      <c r="K2682" s="15"/>
    </row>
    <row r="2683" spans="11:11" ht="12" customHeight="1">
      <c r="K2683" s="15"/>
    </row>
    <row r="2684" spans="11:11" ht="12" customHeight="1">
      <c r="K2684" s="15"/>
    </row>
    <row r="2685" spans="11:11" ht="12" customHeight="1">
      <c r="K2685" s="15"/>
    </row>
    <row r="2686" spans="11:11" ht="12" customHeight="1">
      <c r="K2686" s="15"/>
    </row>
    <row r="2687" spans="11:11" ht="12" customHeight="1">
      <c r="K2687" s="15"/>
    </row>
    <row r="2688" spans="11:11" ht="12" customHeight="1">
      <c r="K2688" s="15"/>
    </row>
    <row r="2689" spans="11:11" ht="12" customHeight="1">
      <c r="K2689" s="15"/>
    </row>
    <row r="2690" spans="11:11" ht="12" customHeight="1">
      <c r="K2690" s="15"/>
    </row>
    <row r="2691" spans="11:11" ht="12" customHeight="1">
      <c r="K2691" s="15"/>
    </row>
    <row r="2692" spans="11:11" ht="12" customHeight="1">
      <c r="K2692" s="15"/>
    </row>
    <row r="2693" spans="11:11" ht="12" customHeight="1">
      <c r="K2693" s="15"/>
    </row>
    <row r="2694" spans="11:11" ht="12" customHeight="1">
      <c r="K2694" s="15"/>
    </row>
    <row r="2695" spans="11:11" ht="12" customHeight="1">
      <c r="K2695" s="15"/>
    </row>
    <row r="2696" spans="11:11" ht="12" customHeight="1">
      <c r="K2696" s="15"/>
    </row>
    <row r="2697" spans="11:11" ht="12" customHeight="1">
      <c r="K2697" s="15"/>
    </row>
    <row r="2698" spans="11:11" ht="12" customHeight="1">
      <c r="K2698" s="15"/>
    </row>
    <row r="2699" spans="11:11" ht="12" customHeight="1">
      <c r="K2699" s="15"/>
    </row>
    <row r="2700" spans="11:11" ht="12" customHeight="1">
      <c r="K2700" s="15"/>
    </row>
    <row r="2701" spans="11:11" ht="12" customHeight="1">
      <c r="K2701" s="15"/>
    </row>
    <row r="2702" spans="11:11" ht="12" customHeight="1">
      <c r="K2702" s="15"/>
    </row>
    <row r="2703" spans="11:11" ht="12" customHeight="1">
      <c r="K2703" s="15"/>
    </row>
    <row r="2704" spans="11:11" ht="12" customHeight="1">
      <c r="K2704" s="15"/>
    </row>
    <row r="2705" spans="11:11" ht="12" customHeight="1">
      <c r="K2705" s="15"/>
    </row>
    <row r="2706" spans="11:11" ht="12" customHeight="1">
      <c r="K2706" s="15"/>
    </row>
    <row r="2707" spans="11:11" ht="12" customHeight="1">
      <c r="K2707" s="15"/>
    </row>
    <row r="2708" spans="11:11" ht="12" customHeight="1">
      <c r="K2708" s="15"/>
    </row>
    <row r="2709" spans="11:11" ht="12" customHeight="1">
      <c r="K2709" s="15"/>
    </row>
    <row r="2710" spans="11:11" ht="12" customHeight="1">
      <c r="K2710" s="15"/>
    </row>
    <row r="2711" spans="11:11" ht="12" customHeight="1">
      <c r="K2711" s="15"/>
    </row>
    <row r="2712" spans="11:11" ht="12" customHeight="1">
      <c r="K2712" s="15"/>
    </row>
    <row r="2713" spans="11:11" ht="12" customHeight="1">
      <c r="K2713" s="15"/>
    </row>
    <row r="2714" spans="11:11" ht="12" customHeight="1">
      <c r="K2714" s="15"/>
    </row>
    <row r="2715" spans="11:11" ht="12" customHeight="1">
      <c r="K2715" s="15"/>
    </row>
    <row r="2716" spans="11:11" ht="12" customHeight="1">
      <c r="K2716" s="15"/>
    </row>
    <row r="2717" spans="11:11" ht="12" customHeight="1">
      <c r="K2717" s="15"/>
    </row>
    <row r="2718" spans="11:11" ht="12" customHeight="1">
      <c r="K2718" s="15"/>
    </row>
    <row r="2719" spans="11:11" ht="12" customHeight="1">
      <c r="K2719" s="15"/>
    </row>
    <row r="2720" spans="11:11" ht="12" customHeight="1">
      <c r="K2720" s="15"/>
    </row>
    <row r="2721" spans="11:11" ht="12" customHeight="1">
      <c r="K2721" s="15"/>
    </row>
    <row r="2722" spans="11:11" ht="12" customHeight="1">
      <c r="K2722" s="15"/>
    </row>
    <row r="2723" spans="11:11" ht="12" customHeight="1">
      <c r="K2723" s="15"/>
    </row>
    <row r="2724" spans="11:11" ht="12" customHeight="1">
      <c r="K2724" s="15"/>
    </row>
    <row r="2725" spans="11:11" ht="12" customHeight="1">
      <c r="K2725" s="15"/>
    </row>
    <row r="2726" spans="11:11" ht="12" customHeight="1">
      <c r="K2726" s="15"/>
    </row>
    <row r="2727" spans="11:11" ht="12" customHeight="1">
      <c r="K2727" s="15"/>
    </row>
    <row r="2728" spans="11:11" ht="12" customHeight="1">
      <c r="K2728" s="15"/>
    </row>
    <row r="2729" spans="11:11" ht="12" customHeight="1">
      <c r="K2729" s="15"/>
    </row>
    <row r="2730" spans="11:11" ht="12" customHeight="1">
      <c r="K2730" s="15"/>
    </row>
    <row r="2731" spans="11:11" ht="12" customHeight="1">
      <c r="K2731" s="15"/>
    </row>
    <row r="2732" spans="11:11" ht="12" customHeight="1">
      <c r="K2732" s="15"/>
    </row>
    <row r="2733" spans="11:11" ht="12" customHeight="1">
      <c r="K2733" s="15"/>
    </row>
    <row r="2734" spans="11:11" ht="12" customHeight="1">
      <c r="K2734" s="15"/>
    </row>
    <row r="2735" spans="11:11" ht="12" customHeight="1">
      <c r="K2735" s="15"/>
    </row>
    <row r="2736" spans="11:11" ht="12" customHeight="1">
      <c r="K2736" s="15"/>
    </row>
    <row r="2737" spans="11:11" ht="12" customHeight="1">
      <c r="K2737" s="15"/>
    </row>
    <row r="2738" spans="11:11" ht="12" customHeight="1">
      <c r="K2738" s="15"/>
    </row>
    <row r="2739" spans="11:11" ht="12" customHeight="1">
      <c r="K2739" s="15"/>
    </row>
    <row r="2740" spans="11:11" ht="12" customHeight="1">
      <c r="K2740" s="15"/>
    </row>
    <row r="2741" spans="11:11" ht="12" customHeight="1">
      <c r="K2741" s="15"/>
    </row>
    <row r="2742" spans="11:11" ht="12" customHeight="1">
      <c r="K2742" s="15"/>
    </row>
    <row r="2743" spans="11:11" ht="12" customHeight="1">
      <c r="K2743" s="15"/>
    </row>
    <row r="2744" spans="11:11" ht="12" customHeight="1">
      <c r="K2744" s="15"/>
    </row>
    <row r="2745" spans="11:11" ht="12" customHeight="1">
      <c r="K2745" s="15"/>
    </row>
    <row r="2746" spans="11:11" ht="12" customHeight="1">
      <c r="K2746" s="15"/>
    </row>
    <row r="2747" spans="11:11" ht="12" customHeight="1">
      <c r="K2747" s="15"/>
    </row>
    <row r="2748" spans="11:11" ht="12" customHeight="1">
      <c r="K2748" s="15"/>
    </row>
    <row r="2749" spans="11:11" ht="12" customHeight="1">
      <c r="K2749" s="15"/>
    </row>
    <row r="2750" spans="11:11" ht="12" customHeight="1">
      <c r="K2750" s="15"/>
    </row>
    <row r="2751" spans="11:11" ht="12" customHeight="1">
      <c r="K2751" s="15"/>
    </row>
    <row r="2752" spans="11:11" ht="12" customHeight="1">
      <c r="K2752" s="15"/>
    </row>
    <row r="2753" spans="11:11" ht="12" customHeight="1">
      <c r="K2753" s="15"/>
    </row>
    <row r="2754" spans="11:11" ht="12" customHeight="1">
      <c r="K2754" s="15"/>
    </row>
    <row r="2755" spans="11:11" ht="12" customHeight="1">
      <c r="K2755" s="15"/>
    </row>
    <row r="2756" spans="11:11" ht="12" customHeight="1">
      <c r="K2756" s="15"/>
    </row>
    <row r="2757" spans="11:11" ht="12" customHeight="1">
      <c r="K2757" s="15"/>
    </row>
    <row r="2758" spans="11:11" ht="12" customHeight="1">
      <c r="K2758" s="15"/>
    </row>
    <row r="2759" spans="11:11" ht="12" customHeight="1">
      <c r="K2759" s="15"/>
    </row>
    <row r="2760" spans="11:11" ht="12" customHeight="1">
      <c r="K2760" s="15"/>
    </row>
    <row r="2761" spans="11:11" ht="12" customHeight="1">
      <c r="K2761" s="15"/>
    </row>
    <row r="2762" spans="11:11" ht="12" customHeight="1">
      <c r="K2762" s="15"/>
    </row>
    <row r="2763" spans="11:11" ht="12" customHeight="1">
      <c r="K2763" s="15"/>
    </row>
    <row r="2764" spans="11:11" ht="12" customHeight="1">
      <c r="K2764" s="15"/>
    </row>
    <row r="2765" spans="11:11" ht="12" customHeight="1">
      <c r="K2765" s="15"/>
    </row>
    <row r="2766" spans="11:11" ht="12" customHeight="1">
      <c r="K2766" s="15"/>
    </row>
    <row r="2767" spans="11:11" ht="12" customHeight="1">
      <c r="K2767" s="15"/>
    </row>
    <row r="2768" spans="11:11" ht="12" customHeight="1">
      <c r="K2768" s="15"/>
    </row>
    <row r="2769" spans="11:11" ht="12" customHeight="1">
      <c r="K2769" s="15"/>
    </row>
    <row r="2770" spans="11:11" ht="12" customHeight="1">
      <c r="K2770" s="15"/>
    </row>
    <row r="2771" spans="11:11" ht="12" customHeight="1">
      <c r="K2771" s="15"/>
    </row>
    <row r="2772" spans="11:11" ht="12" customHeight="1">
      <c r="K2772" s="15"/>
    </row>
    <row r="2773" spans="11:11" ht="12" customHeight="1">
      <c r="K2773" s="15"/>
    </row>
    <row r="2774" spans="11:11" ht="12" customHeight="1">
      <c r="K2774" s="15"/>
    </row>
    <row r="2775" spans="11:11" ht="12" customHeight="1">
      <c r="K2775" s="15"/>
    </row>
    <row r="2776" spans="11:11" ht="12" customHeight="1">
      <c r="K2776" s="15"/>
    </row>
    <row r="2777" spans="11:11" ht="12" customHeight="1">
      <c r="K2777" s="15"/>
    </row>
    <row r="2778" spans="11:11" ht="12" customHeight="1">
      <c r="K2778" s="15"/>
    </row>
    <row r="2779" spans="11:11" ht="12" customHeight="1">
      <c r="K2779" s="15"/>
    </row>
    <row r="2780" spans="11:11" ht="12" customHeight="1">
      <c r="K2780" s="15"/>
    </row>
    <row r="2781" spans="11:11" ht="12" customHeight="1">
      <c r="K2781" s="15"/>
    </row>
    <row r="2782" spans="11:11" ht="12" customHeight="1">
      <c r="K2782" s="15"/>
    </row>
    <row r="2783" spans="11:11" ht="12" customHeight="1">
      <c r="K2783" s="15"/>
    </row>
    <row r="2784" spans="11:11" ht="12" customHeight="1">
      <c r="K2784" s="15"/>
    </row>
    <row r="2785" spans="11:11" ht="12" customHeight="1">
      <c r="K2785" s="15"/>
    </row>
    <row r="2786" spans="11:11" ht="12" customHeight="1">
      <c r="K2786" s="15"/>
    </row>
    <row r="2787" spans="11:11" ht="12" customHeight="1">
      <c r="K2787" s="15"/>
    </row>
    <row r="2788" spans="11:11" ht="12" customHeight="1">
      <c r="K2788" s="15"/>
    </row>
    <row r="2789" spans="11:11" ht="12" customHeight="1">
      <c r="K2789" s="15"/>
    </row>
    <row r="2790" spans="11:11" ht="12" customHeight="1">
      <c r="K2790" s="15"/>
    </row>
    <row r="2791" spans="11:11" ht="12" customHeight="1">
      <c r="K2791" s="15"/>
    </row>
    <row r="2792" spans="11:11" ht="12" customHeight="1">
      <c r="K2792" s="15"/>
    </row>
    <row r="2793" spans="11:11" ht="12" customHeight="1">
      <c r="K2793" s="15"/>
    </row>
    <row r="2794" spans="11:11" ht="12" customHeight="1">
      <c r="K2794" s="15"/>
    </row>
    <row r="2795" spans="11:11" ht="12" customHeight="1">
      <c r="K2795" s="15"/>
    </row>
    <row r="2796" spans="11:11" ht="12" customHeight="1">
      <c r="K2796" s="15"/>
    </row>
    <row r="2797" spans="11:11" ht="12" customHeight="1">
      <c r="K2797" s="15"/>
    </row>
    <row r="2798" spans="11:11" ht="12" customHeight="1">
      <c r="K2798" s="15"/>
    </row>
    <row r="2799" spans="11:11" ht="12" customHeight="1">
      <c r="K2799" s="15"/>
    </row>
    <row r="2800" spans="11:11" ht="12" customHeight="1">
      <c r="K2800" s="15"/>
    </row>
    <row r="2801" spans="11:11" ht="12" customHeight="1">
      <c r="K2801" s="15"/>
    </row>
    <row r="2802" spans="11:11" ht="12" customHeight="1">
      <c r="K2802" s="15"/>
    </row>
    <row r="2803" spans="11:11" ht="12" customHeight="1">
      <c r="K2803" s="15"/>
    </row>
    <row r="2804" spans="11:11" ht="12" customHeight="1">
      <c r="K2804" s="15"/>
    </row>
    <row r="2805" spans="11:11" ht="12" customHeight="1">
      <c r="K2805" s="15"/>
    </row>
    <row r="2806" spans="11:11" ht="12" customHeight="1">
      <c r="K2806" s="15"/>
    </row>
    <row r="2807" spans="11:11" ht="12" customHeight="1">
      <c r="K2807" s="15"/>
    </row>
    <row r="2808" spans="11:11" ht="12" customHeight="1">
      <c r="K2808" s="15"/>
    </row>
    <row r="2809" spans="11:11" ht="12" customHeight="1">
      <c r="K2809" s="15"/>
    </row>
    <row r="2810" spans="11:11" ht="12" customHeight="1">
      <c r="K2810" s="15"/>
    </row>
    <row r="2811" spans="11:11" ht="12" customHeight="1">
      <c r="K2811" s="15"/>
    </row>
    <row r="2812" spans="11:11" ht="12" customHeight="1">
      <c r="K2812" s="15"/>
    </row>
    <row r="2813" spans="11:11" ht="12" customHeight="1">
      <c r="K2813" s="15"/>
    </row>
    <row r="2814" spans="11:11" ht="12" customHeight="1">
      <c r="K2814" s="15"/>
    </row>
    <row r="2815" spans="11:11" ht="12" customHeight="1">
      <c r="K2815" s="15"/>
    </row>
    <row r="2816" spans="11:11" ht="12" customHeight="1">
      <c r="K2816" s="15"/>
    </row>
    <row r="2817" spans="11:11" ht="12" customHeight="1">
      <c r="K2817" s="15"/>
    </row>
    <row r="2818" spans="11:11" ht="12" customHeight="1">
      <c r="K2818" s="15"/>
    </row>
    <row r="2819" spans="11:11" ht="12" customHeight="1">
      <c r="K2819" s="15"/>
    </row>
    <row r="2820" spans="11:11" ht="12" customHeight="1">
      <c r="K2820" s="15"/>
    </row>
    <row r="2821" spans="11:11" ht="12" customHeight="1">
      <c r="K2821" s="15"/>
    </row>
    <row r="2822" spans="11:11" ht="12" customHeight="1">
      <c r="K2822" s="15"/>
    </row>
    <row r="2823" spans="11:11" ht="12" customHeight="1">
      <c r="K2823" s="15"/>
    </row>
    <row r="2824" spans="11:11" ht="12" customHeight="1">
      <c r="K2824" s="15"/>
    </row>
    <row r="2825" spans="11:11" ht="12" customHeight="1">
      <c r="K2825" s="15"/>
    </row>
    <row r="2826" spans="11:11" ht="12" customHeight="1">
      <c r="K2826" s="15"/>
    </row>
    <row r="2827" spans="11:11" ht="12" customHeight="1">
      <c r="K2827" s="15"/>
    </row>
    <row r="2828" spans="11:11" ht="12" customHeight="1">
      <c r="K2828" s="15"/>
    </row>
    <row r="2829" spans="11:11" ht="12" customHeight="1">
      <c r="K2829" s="15"/>
    </row>
    <row r="2830" spans="11:11" ht="12" customHeight="1">
      <c r="K2830" s="15"/>
    </row>
    <row r="2831" spans="11:11" ht="12" customHeight="1">
      <c r="K2831" s="15"/>
    </row>
    <row r="2832" spans="11:11" ht="12" customHeight="1">
      <c r="K2832" s="15"/>
    </row>
    <row r="2833" spans="11:11" ht="12" customHeight="1">
      <c r="K2833" s="15"/>
    </row>
    <row r="2834" spans="11:11" ht="12" customHeight="1">
      <c r="K2834" s="15"/>
    </row>
    <row r="2835" spans="11:11" ht="12" customHeight="1">
      <c r="K2835" s="15"/>
    </row>
    <row r="2836" spans="11:11" ht="12" customHeight="1">
      <c r="K2836" s="15"/>
    </row>
    <row r="2837" spans="11:11" ht="12" customHeight="1">
      <c r="K2837" s="15"/>
    </row>
    <row r="2838" spans="11:11" ht="12" customHeight="1">
      <c r="K2838" s="15"/>
    </row>
    <row r="2839" spans="11:11" ht="12" customHeight="1">
      <c r="K2839" s="15"/>
    </row>
    <row r="2840" spans="11:11" ht="12" customHeight="1">
      <c r="K2840" s="15"/>
    </row>
    <row r="2841" spans="11:11" ht="12" customHeight="1">
      <c r="K2841" s="15"/>
    </row>
    <row r="2842" spans="11:11" ht="12" customHeight="1">
      <c r="K2842" s="15"/>
    </row>
    <row r="2843" spans="11:11" ht="12" customHeight="1">
      <c r="K2843" s="15"/>
    </row>
    <row r="2844" spans="11:11" ht="12" customHeight="1">
      <c r="K2844" s="15"/>
    </row>
    <row r="2845" spans="11:11" ht="12" customHeight="1">
      <c r="K2845" s="15"/>
    </row>
    <row r="2846" spans="11:11" ht="12" customHeight="1">
      <c r="K2846" s="15"/>
    </row>
    <row r="2847" spans="11:11" ht="12" customHeight="1">
      <c r="K2847" s="15"/>
    </row>
    <row r="2848" spans="11:11" ht="12" customHeight="1">
      <c r="K2848" s="15"/>
    </row>
    <row r="2849" spans="11:11" ht="12" customHeight="1">
      <c r="K2849" s="15"/>
    </row>
    <row r="2850" spans="11:11" ht="12" customHeight="1">
      <c r="K2850" s="15"/>
    </row>
    <row r="2851" spans="11:11" ht="12" customHeight="1">
      <c r="K2851" s="15"/>
    </row>
    <row r="2852" spans="11:11" ht="12" customHeight="1">
      <c r="K2852" s="15"/>
    </row>
    <row r="2853" spans="11:11" ht="12" customHeight="1">
      <c r="K2853" s="15"/>
    </row>
    <row r="2854" spans="11:11" ht="12" customHeight="1">
      <c r="K2854" s="15"/>
    </row>
    <row r="2855" spans="11:11" ht="12" customHeight="1">
      <c r="K2855" s="15"/>
    </row>
    <row r="2856" spans="11:11" ht="12" customHeight="1">
      <c r="K2856" s="15"/>
    </row>
    <row r="2857" spans="11:11" ht="12" customHeight="1">
      <c r="K2857" s="15"/>
    </row>
    <row r="2858" spans="11:11" ht="12" customHeight="1">
      <c r="K2858" s="15"/>
    </row>
    <row r="2859" spans="11:11" ht="12" customHeight="1">
      <c r="K2859" s="15"/>
    </row>
    <row r="2860" spans="11:11" ht="12" customHeight="1">
      <c r="K2860" s="15"/>
    </row>
    <row r="2861" spans="11:11" ht="12" customHeight="1">
      <c r="K2861" s="15"/>
    </row>
    <row r="2862" spans="11:11" ht="12" customHeight="1">
      <c r="K2862" s="15"/>
    </row>
    <row r="2863" spans="11:11" ht="12" customHeight="1">
      <c r="K2863" s="15"/>
    </row>
    <row r="2864" spans="11:11" ht="12" customHeight="1">
      <c r="K2864" s="15"/>
    </row>
    <row r="2865" spans="11:11" ht="12" customHeight="1">
      <c r="K2865" s="15"/>
    </row>
    <row r="2866" spans="11:11" ht="12" customHeight="1">
      <c r="K2866" s="15"/>
    </row>
    <row r="2867" spans="11:11" ht="12" customHeight="1">
      <c r="K2867" s="15"/>
    </row>
    <row r="2868" spans="11:11" ht="12" customHeight="1">
      <c r="K2868" s="15"/>
    </row>
    <row r="2869" spans="11:11" ht="12" customHeight="1">
      <c r="K2869" s="15"/>
    </row>
    <row r="2870" spans="11:11" ht="12" customHeight="1">
      <c r="K2870" s="15"/>
    </row>
    <row r="2871" spans="11:11" ht="12" customHeight="1">
      <c r="K2871" s="15"/>
    </row>
    <row r="2872" spans="11:11" ht="12" customHeight="1">
      <c r="K2872" s="15"/>
    </row>
    <row r="2873" spans="11:11" ht="12" customHeight="1">
      <c r="K2873" s="15"/>
    </row>
    <row r="2874" spans="11:11" ht="12" customHeight="1">
      <c r="K2874" s="15"/>
    </row>
    <row r="2875" spans="11:11" ht="12" customHeight="1">
      <c r="K2875" s="15"/>
    </row>
    <row r="2876" spans="11:11" ht="12" customHeight="1">
      <c r="K2876" s="15"/>
    </row>
    <row r="2877" spans="11:11" ht="12" customHeight="1">
      <c r="K2877" s="15"/>
    </row>
    <row r="2878" spans="11:11" ht="12" customHeight="1">
      <c r="K2878" s="15"/>
    </row>
    <row r="2879" spans="11:11" ht="12" customHeight="1">
      <c r="K2879" s="15"/>
    </row>
    <row r="2880" spans="11:11" ht="12" customHeight="1">
      <c r="K2880" s="15"/>
    </row>
    <row r="2881" spans="11:11" ht="12" customHeight="1">
      <c r="K2881" s="15"/>
    </row>
    <row r="2882" spans="11:11" ht="12" customHeight="1">
      <c r="K2882" s="15"/>
    </row>
    <row r="2883" spans="11:11" ht="12" customHeight="1">
      <c r="K2883" s="15"/>
    </row>
    <row r="2884" spans="11:11" ht="12" customHeight="1">
      <c r="K2884" s="15"/>
    </row>
    <row r="2885" spans="11:11" ht="12" customHeight="1">
      <c r="K2885" s="15"/>
    </row>
    <row r="2886" spans="11:11" ht="12" customHeight="1">
      <c r="K2886" s="15"/>
    </row>
    <row r="2887" spans="11:11" ht="12" customHeight="1">
      <c r="K2887" s="15"/>
    </row>
    <row r="2888" spans="11:11" ht="12" customHeight="1">
      <c r="K2888" s="15"/>
    </row>
    <row r="2889" spans="11:11" ht="12" customHeight="1">
      <c r="K2889" s="15"/>
    </row>
    <row r="2890" spans="11:11" ht="12" customHeight="1">
      <c r="K2890" s="15"/>
    </row>
    <row r="2891" spans="11:11" ht="12" customHeight="1">
      <c r="K2891" s="15"/>
    </row>
    <row r="2892" spans="11:11" ht="12" customHeight="1">
      <c r="K2892" s="15"/>
    </row>
    <row r="2893" spans="11:11" ht="12" customHeight="1">
      <c r="K2893" s="15"/>
    </row>
    <row r="2894" spans="11:11" ht="12" customHeight="1">
      <c r="K2894" s="15"/>
    </row>
    <row r="2895" spans="11:11" ht="12" customHeight="1">
      <c r="K2895" s="15"/>
    </row>
    <row r="2896" spans="11:11" ht="12" customHeight="1">
      <c r="K2896" s="15"/>
    </row>
    <row r="2897" spans="11:11" ht="12" customHeight="1">
      <c r="K2897" s="15"/>
    </row>
    <row r="2898" spans="11:11" ht="12" customHeight="1">
      <c r="K2898" s="15"/>
    </row>
    <row r="2899" spans="11:11" ht="12" customHeight="1">
      <c r="K2899" s="15"/>
    </row>
    <row r="2900" spans="11:11" ht="12" customHeight="1">
      <c r="K2900" s="15"/>
    </row>
    <row r="2901" spans="11:11" ht="12" customHeight="1">
      <c r="K2901" s="15"/>
    </row>
    <row r="2902" spans="11:11" ht="12" customHeight="1">
      <c r="K2902" s="15"/>
    </row>
    <row r="2903" spans="11:11" ht="12" customHeight="1">
      <c r="K2903" s="15"/>
    </row>
    <row r="2904" spans="11:11" ht="12" customHeight="1">
      <c r="K2904" s="15"/>
    </row>
    <row r="2905" spans="11:11" ht="12" customHeight="1">
      <c r="K2905" s="15"/>
    </row>
    <row r="2906" spans="11:11" ht="12" customHeight="1">
      <c r="K2906" s="15"/>
    </row>
    <row r="2907" spans="11:11" ht="12" customHeight="1">
      <c r="K2907" s="15"/>
    </row>
    <row r="2908" spans="11:11" ht="12" customHeight="1">
      <c r="K2908" s="15"/>
    </row>
    <row r="2909" spans="11:11" ht="12" customHeight="1">
      <c r="K2909" s="15"/>
    </row>
    <row r="2910" spans="11:11" ht="12" customHeight="1">
      <c r="K2910" s="15"/>
    </row>
    <row r="2911" spans="11:11" ht="12" customHeight="1">
      <c r="K2911" s="15"/>
    </row>
    <row r="2912" spans="11:11" ht="12" customHeight="1">
      <c r="K2912" s="15"/>
    </row>
    <row r="2913" spans="11:11" ht="12" customHeight="1">
      <c r="K2913" s="15"/>
    </row>
    <row r="2914" spans="11:11" ht="12" customHeight="1">
      <c r="K2914" s="15"/>
    </row>
    <row r="2915" spans="11:11" ht="12" customHeight="1">
      <c r="K2915" s="15"/>
    </row>
    <row r="2916" spans="11:11" ht="12" customHeight="1">
      <c r="K2916" s="15"/>
    </row>
    <row r="2917" spans="11:11" ht="12" customHeight="1">
      <c r="K2917" s="15"/>
    </row>
    <row r="2918" spans="11:11" ht="12" customHeight="1">
      <c r="K2918" s="15"/>
    </row>
    <row r="2919" spans="11:11" ht="12" customHeight="1">
      <c r="K2919" s="15"/>
    </row>
    <row r="2920" spans="11:11" ht="12" customHeight="1">
      <c r="K2920" s="15"/>
    </row>
    <row r="2921" spans="11:11" ht="12" customHeight="1">
      <c r="K2921" s="15"/>
    </row>
    <row r="2922" spans="11:11" ht="12" customHeight="1">
      <c r="K2922" s="15"/>
    </row>
    <row r="2923" spans="11:11" ht="12" customHeight="1">
      <c r="K2923" s="15"/>
    </row>
    <row r="2924" spans="11:11" ht="12" customHeight="1">
      <c r="K2924" s="15"/>
    </row>
    <row r="2925" spans="11:11" ht="12" customHeight="1">
      <c r="K2925" s="15"/>
    </row>
    <row r="2926" spans="11:11" ht="12" customHeight="1">
      <c r="K2926" s="15"/>
    </row>
    <row r="2927" spans="11:11" ht="12" customHeight="1">
      <c r="K2927" s="15"/>
    </row>
    <row r="2928" spans="11:11" ht="12" customHeight="1">
      <c r="K2928" s="15"/>
    </row>
    <row r="2929" spans="11:11" ht="12" customHeight="1">
      <c r="K2929" s="15"/>
    </row>
    <row r="2930" spans="11:11" ht="12" customHeight="1">
      <c r="K2930" s="15"/>
    </row>
    <row r="2931" spans="11:11" ht="12" customHeight="1">
      <c r="K2931" s="15"/>
    </row>
    <row r="2932" spans="11:11" ht="12" customHeight="1">
      <c r="K2932" s="15"/>
    </row>
    <row r="2933" spans="11:11" ht="12" customHeight="1">
      <c r="K2933" s="15"/>
    </row>
    <row r="2934" spans="11:11" ht="12" customHeight="1">
      <c r="K2934" s="15"/>
    </row>
    <row r="2935" spans="11:11" ht="12" customHeight="1">
      <c r="K2935" s="15"/>
    </row>
    <row r="2936" spans="11:11" ht="12" customHeight="1">
      <c r="K2936" s="15"/>
    </row>
    <row r="2937" spans="11:11" ht="12" customHeight="1">
      <c r="K2937" s="15"/>
    </row>
    <row r="2938" spans="11:11" ht="12" customHeight="1">
      <c r="K2938" s="15"/>
    </row>
    <row r="2939" spans="11:11" ht="12" customHeight="1">
      <c r="K2939" s="15"/>
    </row>
    <row r="2940" spans="11:11" ht="12" customHeight="1">
      <c r="K2940" s="15"/>
    </row>
    <row r="2941" spans="11:11" ht="12" customHeight="1">
      <c r="K2941" s="15"/>
    </row>
    <row r="2942" spans="11:11" ht="12" customHeight="1">
      <c r="K2942" s="15"/>
    </row>
    <row r="2943" spans="11:11" ht="12" customHeight="1">
      <c r="K2943" s="15"/>
    </row>
    <row r="2944" spans="11:11" ht="12" customHeight="1">
      <c r="K2944" s="15"/>
    </row>
    <row r="2945" spans="11:11" ht="12" customHeight="1">
      <c r="K2945" s="15"/>
    </row>
    <row r="2946" spans="11:11" ht="12" customHeight="1">
      <c r="K2946" s="15"/>
    </row>
    <row r="2947" spans="11:11" ht="12" customHeight="1">
      <c r="K2947" s="15"/>
    </row>
    <row r="2948" spans="11:11" ht="12" customHeight="1">
      <c r="K2948" s="15"/>
    </row>
    <row r="2949" spans="11:11" ht="12" customHeight="1">
      <c r="K2949" s="15"/>
    </row>
    <row r="2950" spans="11:11" ht="12" customHeight="1">
      <c r="K2950" s="15"/>
    </row>
    <row r="2951" spans="11:11" ht="12" customHeight="1">
      <c r="K2951" s="15"/>
    </row>
    <row r="2952" spans="11:11" ht="12" customHeight="1">
      <c r="K2952" s="15"/>
    </row>
    <row r="2953" spans="11:11" ht="12" customHeight="1">
      <c r="K2953" s="15"/>
    </row>
    <row r="2954" spans="11:11" ht="12" customHeight="1">
      <c r="K2954" s="15"/>
    </row>
    <row r="2955" spans="11:11" ht="12" customHeight="1">
      <c r="K2955" s="15"/>
    </row>
    <row r="2956" spans="11:11" ht="12" customHeight="1">
      <c r="K2956" s="15"/>
    </row>
    <row r="2957" spans="11:11" ht="12" customHeight="1">
      <c r="K2957" s="15"/>
    </row>
    <row r="2958" spans="11:11" ht="12" customHeight="1">
      <c r="K2958" s="15"/>
    </row>
    <row r="2959" spans="11:11" ht="12" customHeight="1">
      <c r="K2959" s="15"/>
    </row>
    <row r="2960" spans="11:11" ht="12" customHeight="1">
      <c r="K2960" s="15"/>
    </row>
    <row r="2961" spans="11:11" ht="12" customHeight="1">
      <c r="K2961" s="15"/>
    </row>
    <row r="2962" spans="11:11" ht="12" customHeight="1">
      <c r="K2962" s="15"/>
    </row>
    <row r="2963" spans="11:11" ht="12" customHeight="1">
      <c r="K2963" s="15"/>
    </row>
    <row r="2964" spans="11:11" ht="12" customHeight="1">
      <c r="K2964" s="15"/>
    </row>
    <row r="2965" spans="11:11" ht="12" customHeight="1">
      <c r="K2965" s="15"/>
    </row>
    <row r="2966" spans="11:11" ht="12" customHeight="1">
      <c r="K2966" s="15"/>
    </row>
    <row r="2967" spans="11:11" ht="12" customHeight="1">
      <c r="K2967" s="15"/>
    </row>
    <row r="2968" spans="11:11" ht="12" customHeight="1">
      <c r="K2968" s="15"/>
    </row>
    <row r="2969" spans="11:11" ht="12" customHeight="1">
      <c r="K2969" s="15"/>
    </row>
    <row r="2970" spans="11:11" ht="12" customHeight="1">
      <c r="K2970" s="15"/>
    </row>
    <row r="2971" spans="11:11" ht="12" customHeight="1">
      <c r="K2971" s="15"/>
    </row>
    <row r="2972" spans="11:11" ht="12" customHeight="1">
      <c r="K2972" s="15"/>
    </row>
    <row r="2973" spans="11:11" ht="12" customHeight="1">
      <c r="K2973" s="15"/>
    </row>
    <row r="2974" spans="11:11" ht="12" customHeight="1">
      <c r="K2974" s="15"/>
    </row>
    <row r="2975" spans="11:11" ht="12" customHeight="1">
      <c r="K2975" s="15"/>
    </row>
    <row r="2976" spans="11:11" ht="12" customHeight="1">
      <c r="K2976" s="15"/>
    </row>
    <row r="2977" spans="11:11" ht="12" customHeight="1">
      <c r="K2977" s="15"/>
    </row>
    <row r="2978" spans="11:11" ht="12" customHeight="1">
      <c r="K2978" s="15"/>
    </row>
    <row r="2979" spans="11:11" ht="12" customHeight="1">
      <c r="K2979" s="15"/>
    </row>
    <row r="2980" spans="11:11" ht="12" customHeight="1">
      <c r="K2980" s="15"/>
    </row>
    <row r="2981" spans="11:11" ht="12" customHeight="1">
      <c r="K2981" s="15"/>
    </row>
    <row r="2982" spans="11:11" ht="12" customHeight="1">
      <c r="K2982" s="15"/>
    </row>
    <row r="2983" spans="11:11" ht="12" customHeight="1">
      <c r="K2983" s="15"/>
    </row>
    <row r="2984" spans="11:11" ht="12" customHeight="1">
      <c r="K2984" s="15"/>
    </row>
    <row r="2985" spans="11:11" ht="12" customHeight="1">
      <c r="K2985" s="15"/>
    </row>
    <row r="2986" spans="11:11" ht="12" customHeight="1">
      <c r="K2986" s="15"/>
    </row>
    <row r="2987" spans="11:11" ht="12" customHeight="1">
      <c r="K2987" s="15"/>
    </row>
    <row r="2988" spans="11:11" ht="12" customHeight="1">
      <c r="K2988" s="15"/>
    </row>
    <row r="2989" spans="11:11" ht="12" customHeight="1">
      <c r="K2989" s="15"/>
    </row>
    <row r="2990" spans="11:11" ht="12" customHeight="1">
      <c r="K2990" s="15"/>
    </row>
    <row r="2991" spans="11:11" ht="12" customHeight="1">
      <c r="K2991" s="15"/>
    </row>
    <row r="2992" spans="11:11" ht="12" customHeight="1">
      <c r="K2992" s="15"/>
    </row>
    <row r="2993" spans="11:11" ht="12" customHeight="1">
      <c r="K2993" s="15"/>
    </row>
    <row r="2994" spans="11:11" ht="12" customHeight="1">
      <c r="K2994" s="15"/>
    </row>
    <row r="2995" spans="11:11" ht="12" customHeight="1">
      <c r="K2995" s="15"/>
    </row>
    <row r="2996" spans="11:11" ht="12" customHeight="1">
      <c r="K2996" s="15"/>
    </row>
    <row r="2997" spans="11:11" ht="12" customHeight="1">
      <c r="K2997" s="15"/>
    </row>
    <row r="2998" spans="11:11" ht="12" customHeight="1">
      <c r="K2998" s="15"/>
    </row>
    <row r="2999" spans="11:11" ht="12" customHeight="1">
      <c r="K2999" s="15"/>
    </row>
    <row r="3000" spans="11:11" ht="12" customHeight="1">
      <c r="K3000" s="15"/>
    </row>
    <row r="3001" spans="11:11" ht="12" customHeight="1">
      <c r="K3001" s="15"/>
    </row>
    <row r="3002" spans="11:11" ht="12" customHeight="1">
      <c r="K3002" s="15"/>
    </row>
    <row r="3003" spans="11:11" ht="12" customHeight="1">
      <c r="K3003" s="15"/>
    </row>
    <row r="3004" spans="11:11" ht="12" customHeight="1">
      <c r="K3004" s="15"/>
    </row>
    <row r="3005" spans="11:11" ht="12" customHeight="1">
      <c r="K3005" s="15"/>
    </row>
    <row r="3006" spans="11:11" ht="12" customHeight="1">
      <c r="K3006" s="15"/>
    </row>
    <row r="3007" spans="11:11" ht="12" customHeight="1">
      <c r="K3007" s="15"/>
    </row>
    <row r="3008" spans="11:11" ht="12" customHeight="1">
      <c r="K3008" s="15"/>
    </row>
    <row r="3009" spans="11:11" ht="12" customHeight="1">
      <c r="K3009" s="15"/>
    </row>
    <row r="3010" spans="11:11" ht="12" customHeight="1">
      <c r="K3010" s="15"/>
    </row>
    <row r="3011" spans="11:11" ht="12" customHeight="1">
      <c r="K3011" s="15"/>
    </row>
    <row r="3012" spans="11:11" ht="12" customHeight="1">
      <c r="K3012" s="15"/>
    </row>
    <row r="3013" spans="11:11" ht="12" customHeight="1">
      <c r="K3013" s="15"/>
    </row>
    <row r="3014" spans="11:11" ht="12" customHeight="1">
      <c r="K3014" s="15"/>
    </row>
    <row r="3015" spans="11:11" ht="12" customHeight="1">
      <c r="K3015" s="15"/>
    </row>
    <row r="3016" spans="11:11" ht="12" customHeight="1">
      <c r="K3016" s="15"/>
    </row>
    <row r="3017" spans="11:11" ht="12" customHeight="1">
      <c r="K3017" s="15"/>
    </row>
    <row r="3018" spans="11:11" ht="12" customHeight="1">
      <c r="K3018" s="15"/>
    </row>
    <row r="3019" spans="11:11" ht="12" customHeight="1">
      <c r="K3019" s="15"/>
    </row>
    <row r="3020" spans="11:11" ht="12" customHeight="1">
      <c r="K3020" s="15"/>
    </row>
    <row r="3021" spans="11:11" ht="12" customHeight="1">
      <c r="K3021" s="15"/>
    </row>
    <row r="3022" spans="11:11" ht="12" customHeight="1">
      <c r="K3022" s="15"/>
    </row>
    <row r="3023" spans="11:11" ht="12" customHeight="1">
      <c r="K3023" s="15"/>
    </row>
    <row r="3024" spans="11:11" ht="12" customHeight="1">
      <c r="K3024" s="15"/>
    </row>
    <row r="3025" spans="11:11" ht="12" customHeight="1">
      <c r="K3025" s="15"/>
    </row>
    <row r="3026" spans="11:11" ht="12" customHeight="1">
      <c r="K3026" s="15"/>
    </row>
    <row r="3027" spans="11:11" ht="12" customHeight="1">
      <c r="K3027" s="15"/>
    </row>
    <row r="3028" spans="11:11" ht="12" customHeight="1">
      <c r="K3028" s="15"/>
    </row>
    <row r="3029" spans="11:11" ht="12" customHeight="1">
      <c r="K3029" s="15"/>
    </row>
    <row r="3030" spans="11:11" ht="12" customHeight="1">
      <c r="K3030" s="15"/>
    </row>
    <row r="3031" spans="11:11" ht="12" customHeight="1">
      <c r="K3031" s="15"/>
    </row>
    <row r="3032" spans="11:11" ht="12" customHeight="1">
      <c r="K3032" s="15"/>
    </row>
    <row r="3033" spans="11:11" ht="12" customHeight="1">
      <c r="K3033" s="15"/>
    </row>
    <row r="3034" spans="11:11" ht="12" customHeight="1">
      <c r="K3034" s="15"/>
    </row>
    <row r="3035" spans="11:11" ht="12" customHeight="1">
      <c r="K3035" s="15"/>
    </row>
    <row r="3036" spans="11:11" ht="12" customHeight="1">
      <c r="K3036" s="15"/>
    </row>
    <row r="3037" spans="11:11" ht="12" customHeight="1">
      <c r="K3037" s="15"/>
    </row>
    <row r="3038" spans="11:11" ht="12" customHeight="1">
      <c r="K3038" s="15"/>
    </row>
    <row r="3039" spans="11:11" ht="12" customHeight="1">
      <c r="K3039" s="15"/>
    </row>
    <row r="3040" spans="11:11" ht="12" customHeight="1">
      <c r="K3040" s="15"/>
    </row>
    <row r="3041" spans="11:11" ht="12" customHeight="1">
      <c r="K3041" s="15"/>
    </row>
    <row r="3042" spans="11:11" ht="12" customHeight="1">
      <c r="K3042" s="15"/>
    </row>
    <row r="3043" spans="11:11" ht="12" customHeight="1">
      <c r="K3043" s="15"/>
    </row>
    <row r="3044" spans="11:11" ht="12" customHeight="1">
      <c r="K3044" s="15"/>
    </row>
    <row r="3045" spans="11:11" ht="12" customHeight="1">
      <c r="K3045" s="15"/>
    </row>
    <row r="3046" spans="11:11" ht="12" customHeight="1">
      <c r="K3046" s="15"/>
    </row>
    <row r="3047" spans="11:11" ht="12" customHeight="1">
      <c r="K3047" s="15"/>
    </row>
    <row r="3048" spans="11:11" ht="12" customHeight="1">
      <c r="K3048" s="15"/>
    </row>
    <row r="3049" spans="11:11" ht="12" customHeight="1">
      <c r="K3049" s="15"/>
    </row>
    <row r="3050" spans="11:11" ht="12" customHeight="1">
      <c r="K3050" s="15"/>
    </row>
    <row r="3051" spans="11:11" ht="12" customHeight="1">
      <c r="K3051" s="15"/>
    </row>
    <row r="3052" spans="11:11" ht="12" customHeight="1">
      <c r="K3052" s="15"/>
    </row>
    <row r="3053" spans="11:11" ht="12" customHeight="1">
      <c r="K3053" s="15"/>
    </row>
    <row r="3054" spans="11:11" ht="12" customHeight="1">
      <c r="K3054" s="15"/>
    </row>
    <row r="3055" spans="11:11" ht="12" customHeight="1">
      <c r="K3055" s="15"/>
    </row>
    <row r="3056" spans="11:11" ht="12" customHeight="1">
      <c r="K3056" s="15"/>
    </row>
    <row r="3057" spans="11:11" ht="12" customHeight="1">
      <c r="K3057" s="15"/>
    </row>
    <row r="3058" spans="11:11" ht="12" customHeight="1">
      <c r="K3058" s="15"/>
    </row>
    <row r="3059" spans="11:11" ht="12" customHeight="1">
      <c r="K3059" s="15"/>
    </row>
    <row r="3060" spans="11:11" ht="12" customHeight="1">
      <c r="K3060" s="15"/>
    </row>
    <row r="3061" spans="11:11" ht="12" customHeight="1">
      <c r="K3061" s="15"/>
    </row>
    <row r="3062" spans="11:11" ht="12" customHeight="1">
      <c r="K3062" s="15"/>
    </row>
    <row r="3063" spans="11:11" ht="12" customHeight="1">
      <c r="K3063" s="15"/>
    </row>
    <row r="3064" spans="11:11" ht="12" customHeight="1">
      <c r="K3064" s="15"/>
    </row>
    <row r="3065" spans="11:11" ht="12" customHeight="1">
      <c r="K3065" s="15"/>
    </row>
    <row r="3066" spans="11:11" ht="12" customHeight="1">
      <c r="K3066" s="15"/>
    </row>
    <row r="3067" spans="11:11" ht="12" customHeight="1">
      <c r="K3067" s="15"/>
    </row>
    <row r="3068" spans="11:11" ht="12" customHeight="1">
      <c r="K3068" s="15"/>
    </row>
    <row r="3069" spans="11:11" ht="12" customHeight="1">
      <c r="K3069" s="15"/>
    </row>
    <row r="3070" spans="11:11" ht="12" customHeight="1">
      <c r="K3070" s="15"/>
    </row>
    <row r="3071" spans="11:11" ht="12" customHeight="1">
      <c r="K3071" s="15"/>
    </row>
    <row r="3072" spans="11:11" ht="12" customHeight="1">
      <c r="K3072" s="15"/>
    </row>
    <row r="3073" spans="11:11" ht="12" customHeight="1">
      <c r="K3073" s="15"/>
    </row>
    <row r="3074" spans="11:11" ht="12" customHeight="1">
      <c r="K3074" s="15"/>
    </row>
    <row r="3075" spans="11:11" ht="12" customHeight="1">
      <c r="K3075" s="15"/>
    </row>
    <row r="3076" spans="11:11" ht="12" customHeight="1">
      <c r="K3076" s="15"/>
    </row>
    <row r="3077" spans="11:11" ht="12" customHeight="1">
      <c r="K3077" s="15"/>
    </row>
    <row r="3078" spans="11:11" ht="12" customHeight="1">
      <c r="K3078" s="15"/>
    </row>
    <row r="3079" spans="11:11" ht="12" customHeight="1">
      <c r="K3079" s="15"/>
    </row>
    <row r="3080" spans="11:11" ht="12" customHeight="1">
      <c r="K3080" s="15"/>
    </row>
    <row r="3081" spans="11:11" ht="12" customHeight="1">
      <c r="K3081" s="15"/>
    </row>
    <row r="3082" spans="11:11" ht="12" customHeight="1">
      <c r="K3082" s="15"/>
    </row>
    <row r="3083" spans="11:11" ht="12" customHeight="1">
      <c r="K3083" s="15"/>
    </row>
    <row r="3084" spans="11:11" ht="12" customHeight="1">
      <c r="K3084" s="15"/>
    </row>
    <row r="3085" spans="11:11" ht="12" customHeight="1">
      <c r="K3085" s="15"/>
    </row>
    <row r="3086" spans="11:11" ht="12" customHeight="1">
      <c r="K3086" s="15"/>
    </row>
    <row r="3087" spans="11:11" ht="12" customHeight="1">
      <c r="K3087" s="15"/>
    </row>
    <row r="3088" spans="11:11" ht="12" customHeight="1">
      <c r="K3088" s="15"/>
    </row>
    <row r="3089" spans="11:11" ht="12" customHeight="1">
      <c r="K3089" s="15"/>
    </row>
    <row r="3090" spans="11:11" ht="12" customHeight="1">
      <c r="K3090" s="15"/>
    </row>
    <row r="3091" spans="11:11" ht="12" customHeight="1">
      <c r="K3091" s="15"/>
    </row>
    <row r="3092" spans="11:11" ht="12" customHeight="1">
      <c r="K3092" s="15"/>
    </row>
    <row r="3093" spans="11:11" ht="12" customHeight="1">
      <c r="K3093" s="15"/>
    </row>
    <row r="3094" spans="11:11" ht="12" customHeight="1">
      <c r="K3094" s="15"/>
    </row>
    <row r="3095" spans="11:11" ht="12" customHeight="1">
      <c r="K3095" s="15"/>
    </row>
    <row r="3096" spans="11:11" ht="12" customHeight="1">
      <c r="K3096" s="15"/>
    </row>
    <row r="3097" spans="11:11" ht="12" customHeight="1">
      <c r="K3097" s="15"/>
    </row>
    <row r="3098" spans="11:11" ht="12" customHeight="1">
      <c r="K3098" s="15"/>
    </row>
    <row r="3099" spans="11:11" ht="12" customHeight="1">
      <c r="K3099" s="15"/>
    </row>
    <row r="3100" spans="11:11" ht="12" customHeight="1">
      <c r="K3100" s="15"/>
    </row>
    <row r="3101" spans="11:11" ht="12" customHeight="1">
      <c r="K3101" s="15"/>
    </row>
    <row r="3102" spans="11:11" ht="12" customHeight="1">
      <c r="K3102" s="15"/>
    </row>
    <row r="3103" spans="11:11" ht="12" customHeight="1">
      <c r="K3103" s="15"/>
    </row>
    <row r="3104" spans="11:11" ht="12" customHeight="1">
      <c r="K3104" s="15"/>
    </row>
    <row r="3105" spans="11:11" ht="12" customHeight="1">
      <c r="K3105" s="15"/>
    </row>
    <row r="3106" spans="11:11" ht="12" customHeight="1">
      <c r="K3106" s="15"/>
    </row>
    <row r="3107" spans="11:11" ht="12" customHeight="1">
      <c r="K3107" s="15"/>
    </row>
    <row r="3108" spans="11:11" ht="12" customHeight="1">
      <c r="K3108" s="15"/>
    </row>
    <row r="3109" spans="11:11" ht="12" customHeight="1">
      <c r="K3109" s="15"/>
    </row>
    <row r="3110" spans="11:11" ht="12" customHeight="1">
      <c r="K3110" s="15"/>
    </row>
    <row r="3111" spans="11:11" ht="12" customHeight="1">
      <c r="K3111" s="15"/>
    </row>
    <row r="3112" spans="11:11" ht="12" customHeight="1">
      <c r="K3112" s="15"/>
    </row>
    <row r="3113" spans="11:11" ht="12" customHeight="1">
      <c r="K3113" s="15"/>
    </row>
    <row r="3114" spans="11:11" ht="12" customHeight="1">
      <c r="K3114" s="15"/>
    </row>
    <row r="3115" spans="11:11" ht="12" customHeight="1">
      <c r="K3115" s="15"/>
    </row>
    <row r="3116" spans="11:11" ht="12" customHeight="1">
      <c r="K3116" s="15"/>
    </row>
    <row r="3117" spans="11:11" ht="12" customHeight="1">
      <c r="K3117" s="15"/>
    </row>
    <row r="3118" spans="11:11" ht="12" customHeight="1">
      <c r="K3118" s="15"/>
    </row>
    <row r="3119" spans="11:11" ht="12" customHeight="1">
      <c r="K3119" s="15"/>
    </row>
    <row r="3120" spans="11:11" ht="12" customHeight="1">
      <c r="K3120" s="15"/>
    </row>
    <row r="3121" spans="11:11" ht="12" customHeight="1">
      <c r="K3121" s="15"/>
    </row>
    <row r="3122" spans="11:11" ht="12" customHeight="1">
      <c r="K3122" s="15"/>
    </row>
    <row r="3123" spans="11:11" ht="12" customHeight="1">
      <c r="K3123" s="15"/>
    </row>
    <row r="3124" spans="11:11" ht="12" customHeight="1">
      <c r="K3124" s="15"/>
    </row>
    <row r="3125" spans="11:11" ht="12" customHeight="1">
      <c r="K3125" s="15"/>
    </row>
    <row r="3126" spans="11:11" ht="12" customHeight="1">
      <c r="K3126" s="15"/>
    </row>
    <row r="3127" spans="11:11" ht="12" customHeight="1">
      <c r="K3127" s="15"/>
    </row>
    <row r="3128" spans="11:11" ht="12" customHeight="1">
      <c r="K3128" s="15"/>
    </row>
    <row r="3129" spans="11:11" ht="12" customHeight="1">
      <c r="K3129" s="15"/>
    </row>
    <row r="3130" spans="11:11" ht="12" customHeight="1">
      <c r="K3130" s="15"/>
    </row>
    <row r="3131" spans="11:11" ht="12" customHeight="1">
      <c r="K3131" s="15"/>
    </row>
    <row r="3132" spans="11:11" ht="12" customHeight="1">
      <c r="K3132" s="15"/>
    </row>
    <row r="3133" spans="11:11" ht="12" customHeight="1">
      <c r="K3133" s="15"/>
    </row>
    <row r="3134" spans="11:11" ht="12" customHeight="1">
      <c r="K3134" s="15"/>
    </row>
    <row r="3135" spans="11:11" ht="12" customHeight="1">
      <c r="K3135" s="15"/>
    </row>
    <row r="3136" spans="11:11" ht="12" customHeight="1">
      <c r="K3136" s="15"/>
    </row>
    <row r="3137" spans="11:11" ht="12" customHeight="1">
      <c r="K3137" s="15"/>
    </row>
    <row r="3138" spans="11:11" ht="12" customHeight="1">
      <c r="K3138" s="15"/>
    </row>
    <row r="3139" spans="11:11" ht="12" customHeight="1">
      <c r="K3139" s="15"/>
    </row>
  </sheetData>
  <sheetProtection algorithmName="SHA-512" hashValue="C+ORLXKPe0DfGbD+qcXldVYB0I8bhZyFG6ur1gfckZnWXeXxK10vnErrTaTmj3V2YI9+iVUz01f3Em3zZmaTow==" saltValue="MQNNi76/CuupUCZ190NC/Q==" spinCount="100000" sheet="1" autoFilter="0"/>
  <mergeCells count="11">
    <mergeCell ref="O6:Q6"/>
    <mergeCell ref="A1:E4"/>
    <mergeCell ref="O1:Q2"/>
    <mergeCell ref="O3:Q3"/>
    <mergeCell ref="O4:Q4"/>
    <mergeCell ref="O5:Q5"/>
    <mergeCell ref="S9:Z9"/>
    <mergeCell ref="O7:Q7"/>
    <mergeCell ref="O11:P11"/>
    <mergeCell ref="O74:P74"/>
    <mergeCell ref="G78:J78"/>
  </mergeCells>
  <dataValidations count="1">
    <dataValidation type="list" allowBlank="1" showInputMessage="1" showErrorMessage="1" sqref="R15:R24" xr:uid="{E6B9ABE0-95C4-481B-8ABB-1360BB7050A8}">
      <formula1>"9,10,10.5,11,11.5,12"</formula1>
    </dataValidation>
  </dataValidations>
  <hyperlinks>
    <hyperlink ref="S9" r:id="rId1" xr:uid="{BC9F4A71-1E9A-4862-8CF3-D00F9FAFBDED}"/>
  </hyperlinks>
  <printOptions horizontalCentered="1" verticalCentered="1"/>
  <pageMargins left="0.25" right="0.44" top="7.0000000000000007E-2" bottom="0.02" header="0.5" footer="0.5"/>
  <pageSetup orientation="landscape" horizontalDpi="300" verticalDpi="300" r:id="rId2"/>
  <headerFooter alignWithMargins="0"/>
  <ignoredErrors>
    <ignoredError sqref="D16:D24 D11 Q15:Q32 R15:R24" unlockedFormula="1"/>
  </ignoredErrors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1161"/>
  <sheetViews>
    <sheetView showGridLines="0" showZeros="0" zoomScaleNormal="100" workbookViewId="0">
      <selection activeCell="D11" sqref="D11"/>
    </sheetView>
  </sheetViews>
  <sheetFormatPr defaultColWidth="10.7109375" defaultRowHeight="12" customHeight="1"/>
  <cols>
    <col min="1" max="1" width="2.85546875" style="27" customWidth="1"/>
    <col min="2" max="2" width="2.28515625" style="15" customWidth="1"/>
    <col min="3" max="3" width="1.7109375" style="15" customWidth="1"/>
    <col min="4" max="4" width="20.7109375" style="113" customWidth="1"/>
    <col min="5" max="5" width="2.7109375" style="113" customWidth="1"/>
    <col min="6" max="6" width="12.5703125" style="113" customWidth="1"/>
    <col min="7" max="7" width="13.28515625" style="15" customWidth="1"/>
    <col min="8" max="9" width="5.140625" style="15" customWidth="1"/>
    <col min="10" max="10" width="5.140625" style="24" customWidth="1"/>
    <col min="11" max="11" width="13.42578125" style="153" bestFit="1" customWidth="1"/>
    <col min="12" max="12" width="10.42578125" style="15" bestFit="1" customWidth="1"/>
    <col min="13" max="13" width="3.5703125" style="15" customWidth="1"/>
    <col min="14" max="14" width="4.42578125" style="15" customWidth="1"/>
    <col min="15" max="15" width="25.42578125" style="120" bestFit="1" customWidth="1"/>
    <col min="16" max="21" width="10.7109375" style="15" customWidth="1"/>
    <col min="22" max="16384" width="10.7109375" style="15"/>
  </cols>
  <sheetData>
    <row r="1" spans="1:18" s="21" customFormat="1" ht="12" customHeight="1">
      <c r="A1" s="656" t="s">
        <v>42</v>
      </c>
      <c r="B1" s="656"/>
      <c r="C1" s="656"/>
      <c r="D1" s="656"/>
      <c r="E1" s="656"/>
      <c r="F1" s="158"/>
      <c r="J1" s="159"/>
      <c r="O1" s="650" t="s">
        <v>12</v>
      </c>
      <c r="P1" s="651"/>
      <c r="Q1" s="652"/>
    </row>
    <row r="2" spans="1:18" ht="12" customHeight="1">
      <c r="A2" s="657"/>
      <c r="B2" s="657"/>
      <c r="C2" s="657"/>
      <c r="D2" s="657"/>
      <c r="E2" s="657"/>
      <c r="G2" s="114"/>
      <c r="K2" s="15"/>
      <c r="O2" s="653"/>
      <c r="P2" s="654"/>
      <c r="Q2" s="655"/>
    </row>
    <row r="3" spans="1:18" ht="11.25">
      <c r="A3" s="657"/>
      <c r="B3" s="657"/>
      <c r="C3" s="657"/>
      <c r="D3" s="657"/>
      <c r="E3" s="657"/>
      <c r="G3" s="114" t="s">
        <v>148</v>
      </c>
      <c r="K3" s="15"/>
      <c r="O3" s="659" t="s">
        <v>218</v>
      </c>
      <c r="P3" s="660"/>
      <c r="Q3" s="661"/>
    </row>
    <row r="4" spans="1:18" ht="12" customHeight="1">
      <c r="A4" s="657"/>
      <c r="B4" s="657"/>
      <c r="C4" s="657"/>
      <c r="D4" s="657"/>
      <c r="E4" s="657"/>
      <c r="G4" s="40"/>
      <c r="K4" s="15"/>
      <c r="O4" s="662" t="s">
        <v>219</v>
      </c>
      <c r="P4" s="663"/>
      <c r="Q4" s="664"/>
    </row>
    <row r="5" spans="1:18" ht="12" customHeight="1">
      <c r="K5" s="15"/>
      <c r="L5" s="153"/>
      <c r="O5" s="665" t="s">
        <v>279</v>
      </c>
      <c r="P5" s="666"/>
      <c r="Q5" s="667"/>
    </row>
    <row r="6" spans="1:18" ht="12" customHeight="1" thickBot="1">
      <c r="G6" s="114" t="s">
        <v>44</v>
      </c>
      <c r="K6" s="15"/>
      <c r="L6" s="153"/>
      <c r="O6" s="668" t="s">
        <v>224</v>
      </c>
      <c r="P6" s="669"/>
      <c r="Q6" s="670"/>
    </row>
    <row r="7" spans="1:18" ht="12" customHeight="1" thickBot="1">
      <c r="A7" s="256" t="s">
        <v>50</v>
      </c>
      <c r="B7" s="257"/>
      <c r="C7" s="257"/>
      <c r="D7" s="261"/>
      <c r="E7" s="116"/>
      <c r="F7" s="116"/>
      <c r="G7" s="116"/>
      <c r="H7" s="117"/>
      <c r="I7" s="118"/>
      <c r="J7" s="118"/>
      <c r="K7" s="119" t="s">
        <v>41</v>
      </c>
      <c r="L7" s="427"/>
      <c r="M7" s="114"/>
      <c r="O7" s="647" t="s">
        <v>220</v>
      </c>
      <c r="P7" s="648"/>
      <c r="Q7" s="649"/>
    </row>
    <row r="8" spans="1:18" ht="12" customHeight="1" thickBot="1">
      <c r="A8" s="9"/>
      <c r="B8" s="10"/>
      <c r="C8" s="10"/>
      <c r="D8" s="31" t="s">
        <v>150</v>
      </c>
      <c r="E8" s="10"/>
      <c r="F8" s="10"/>
      <c r="G8" s="10"/>
      <c r="H8" s="12"/>
      <c r="I8" s="13"/>
      <c r="J8" s="10"/>
      <c r="K8" s="107">
        <f>'YR 1'!K8</f>
        <v>0</v>
      </c>
      <c r="L8" s="471"/>
      <c r="M8" s="41"/>
      <c r="O8" s="673" t="s">
        <v>221</v>
      </c>
      <c r="P8" s="674"/>
      <c r="Q8" s="675"/>
    </row>
    <row r="9" spans="1:18" ht="12" customHeight="1" thickBot="1">
      <c r="A9" s="15"/>
      <c r="D9" s="17"/>
      <c r="E9" s="17"/>
      <c r="F9" s="17"/>
      <c r="G9" s="17"/>
      <c r="H9" s="121"/>
      <c r="I9" s="122"/>
      <c r="J9" s="41"/>
      <c r="K9" s="123" t="s">
        <v>52</v>
      </c>
      <c r="L9" s="247"/>
      <c r="M9" s="26"/>
    </row>
    <row r="10" spans="1:18" ht="12" customHeight="1" thickBot="1">
      <c r="A10" s="256" t="s">
        <v>51</v>
      </c>
      <c r="B10" s="257"/>
      <c r="C10" s="257"/>
      <c r="D10" s="258"/>
      <c r="E10" s="260"/>
      <c r="F10" s="261"/>
      <c r="G10" s="17"/>
      <c r="H10" s="18"/>
      <c r="I10" s="18"/>
      <c r="J10" s="15" t="s">
        <v>7</v>
      </c>
      <c r="K10" s="110"/>
      <c r="L10" s="150"/>
      <c r="O10" s="690" t="s">
        <v>230</v>
      </c>
      <c r="P10" s="691"/>
      <c r="Q10" s="190">
        <f>K78</f>
        <v>0</v>
      </c>
    </row>
    <row r="11" spans="1:18" ht="12" customHeight="1" thickBot="1">
      <c r="D11" s="249">
        <f>'YR 1'!D11</f>
        <v>0</v>
      </c>
      <c r="E11" s="17"/>
      <c r="F11" s="17"/>
      <c r="G11" s="17"/>
      <c r="H11" s="13"/>
      <c r="I11" s="13"/>
      <c r="J11" s="32" t="s">
        <v>40</v>
      </c>
      <c r="K11" s="110"/>
      <c r="L11" s="150"/>
    </row>
    <row r="12" spans="1:18" ht="12" customHeight="1" thickBot="1">
      <c r="A12" s="256" t="s">
        <v>53</v>
      </c>
      <c r="B12" s="257"/>
      <c r="C12" s="257"/>
      <c r="D12" s="258"/>
      <c r="E12" s="258"/>
      <c r="F12" s="258"/>
      <c r="G12" s="259"/>
      <c r="H12" s="216"/>
      <c r="I12" s="40" t="s">
        <v>14</v>
      </c>
      <c r="J12" s="124"/>
      <c r="K12" s="125"/>
      <c r="L12" s="472"/>
      <c r="M12" s="41"/>
      <c r="P12" s="692"/>
      <c r="Q12" s="692"/>
    </row>
    <row r="13" spans="1:18" ht="12" customHeight="1" thickBot="1">
      <c r="D13" s="26"/>
      <c r="E13" s="26"/>
      <c r="F13" s="26"/>
      <c r="G13" s="26"/>
      <c r="H13" s="126"/>
      <c r="I13" s="127" t="s">
        <v>54</v>
      </c>
      <c r="J13" s="32"/>
      <c r="K13" s="128" t="s">
        <v>55</v>
      </c>
      <c r="L13" s="130" t="s">
        <v>275</v>
      </c>
      <c r="M13" s="40"/>
      <c r="P13" s="114" t="s">
        <v>36</v>
      </c>
      <c r="Q13" s="114" t="s">
        <v>8</v>
      </c>
    </row>
    <row r="14" spans="1:18" ht="12" customHeight="1" thickBot="1">
      <c r="B14" s="10"/>
      <c r="C14" s="10"/>
      <c r="D14" s="255" t="s">
        <v>233</v>
      </c>
      <c r="E14" s="35"/>
      <c r="F14" s="35"/>
      <c r="G14" s="35"/>
      <c r="H14" s="129" t="s">
        <v>56</v>
      </c>
      <c r="I14" s="130" t="s">
        <v>57</v>
      </c>
      <c r="J14" s="130" t="s">
        <v>58</v>
      </c>
      <c r="K14" s="131"/>
      <c r="L14" s="131"/>
      <c r="M14" s="40"/>
      <c r="P14" s="114" t="s">
        <v>59</v>
      </c>
      <c r="Q14" s="114" t="s">
        <v>9</v>
      </c>
      <c r="R14" s="16" t="s">
        <v>114</v>
      </c>
    </row>
    <row r="15" spans="1:18" ht="12" customHeight="1">
      <c r="A15" s="132">
        <v>1</v>
      </c>
      <c r="B15" s="20"/>
      <c r="C15" s="21"/>
      <c r="D15" s="63">
        <f>D11</f>
        <v>0</v>
      </c>
      <c r="E15" s="33"/>
      <c r="F15" s="33"/>
      <c r="G15" s="33"/>
      <c r="H15" s="107"/>
      <c r="I15" s="107"/>
      <c r="J15" s="107"/>
      <c r="K15" s="59">
        <f>(IF(R15&gt;11, (P15*H15),0)+IF(R15&lt;12, (P15*(I15+J15)),0))</f>
        <v>0</v>
      </c>
      <c r="L15" s="568">
        <f>'COST SHARE YR 2'!K15</f>
        <v>0</v>
      </c>
      <c r="M15" s="24"/>
      <c r="N15" s="15" t="s">
        <v>18</v>
      </c>
      <c r="O15" s="154">
        <f>D15</f>
        <v>0</v>
      </c>
      <c r="P15" s="157">
        <f t="shared" ref="P15:P24" si="0">Q15/R15</f>
        <v>0</v>
      </c>
      <c r="Q15" s="106">
        <f>'YR 1'!Q15</f>
        <v>0</v>
      </c>
      <c r="R15" s="296">
        <f>'YR 1'!R15</f>
        <v>9</v>
      </c>
    </row>
    <row r="16" spans="1:18" ht="12" customHeight="1">
      <c r="A16" s="132">
        <v>2</v>
      </c>
      <c r="B16" s="20"/>
      <c r="C16" s="21"/>
      <c r="D16" s="220">
        <f>'YR 1'!D16</f>
        <v>0</v>
      </c>
      <c r="E16" s="33"/>
      <c r="F16" s="33"/>
      <c r="G16" s="33"/>
      <c r="H16" s="107"/>
      <c r="I16" s="107"/>
      <c r="J16" s="107"/>
      <c r="K16" s="59">
        <f t="shared" ref="K16:K24" si="1">(IF(R16&gt;11, (P16*H16),0)+IF(R16&lt;12, (P16*(I16+J16)),0))</f>
        <v>0</v>
      </c>
      <c r="L16" s="568">
        <f>'COST SHARE YR 2'!K16</f>
        <v>0</v>
      </c>
      <c r="M16" s="24"/>
      <c r="N16" s="15" t="s">
        <v>19</v>
      </c>
      <c r="O16" s="154">
        <f>D16</f>
        <v>0</v>
      </c>
      <c r="P16" s="157">
        <f t="shared" si="0"/>
        <v>0</v>
      </c>
      <c r="Q16" s="145">
        <f>'YR 1'!Q16</f>
        <v>0</v>
      </c>
      <c r="R16" s="296">
        <f>'YR 1'!R16</f>
        <v>9</v>
      </c>
    </row>
    <row r="17" spans="1:18" ht="12" customHeight="1">
      <c r="A17" s="132">
        <v>3</v>
      </c>
      <c r="B17" s="20"/>
      <c r="C17" s="21"/>
      <c r="D17" s="220">
        <f>'YR 1'!D17</f>
        <v>0</v>
      </c>
      <c r="E17" s="33"/>
      <c r="F17" s="33"/>
      <c r="G17" s="33"/>
      <c r="H17" s="107"/>
      <c r="I17" s="107"/>
      <c r="J17" s="107"/>
      <c r="K17" s="59">
        <f t="shared" si="1"/>
        <v>0</v>
      </c>
      <c r="L17" s="568">
        <f>'COST SHARE YR 2'!K17</f>
        <v>0</v>
      </c>
      <c r="M17" s="24"/>
      <c r="N17" s="15" t="s">
        <v>19</v>
      </c>
      <c r="O17" s="154">
        <f t="shared" ref="O17:O24" si="2">D17</f>
        <v>0</v>
      </c>
      <c r="P17" s="157">
        <f t="shared" si="0"/>
        <v>0</v>
      </c>
      <c r="Q17" s="145">
        <f>'YR 1'!Q17</f>
        <v>0</v>
      </c>
      <c r="R17" s="296">
        <f>'YR 1'!R17</f>
        <v>9</v>
      </c>
    </row>
    <row r="18" spans="1:18" ht="12" customHeight="1">
      <c r="A18" s="132">
        <v>4</v>
      </c>
      <c r="B18" s="20"/>
      <c r="C18" s="21"/>
      <c r="D18" s="220">
        <f>'YR 1'!D18</f>
        <v>0</v>
      </c>
      <c r="E18" s="33"/>
      <c r="F18" s="33"/>
      <c r="G18" s="33"/>
      <c r="H18" s="107"/>
      <c r="I18" s="107"/>
      <c r="J18" s="107"/>
      <c r="K18" s="59">
        <f t="shared" si="1"/>
        <v>0</v>
      </c>
      <c r="L18" s="568">
        <f>'COST SHARE YR 2'!K18</f>
        <v>0</v>
      </c>
      <c r="M18" s="24"/>
      <c r="N18" s="15" t="s">
        <v>19</v>
      </c>
      <c r="O18" s="154">
        <f t="shared" si="2"/>
        <v>0</v>
      </c>
      <c r="P18" s="157">
        <f t="shared" si="0"/>
        <v>0</v>
      </c>
      <c r="Q18" s="145">
        <f>'YR 1'!Q18</f>
        <v>0</v>
      </c>
      <c r="R18" s="296">
        <f>'YR 1'!R18</f>
        <v>9</v>
      </c>
    </row>
    <row r="19" spans="1:18" ht="12" customHeight="1">
      <c r="A19" s="132">
        <v>5</v>
      </c>
      <c r="B19" s="20"/>
      <c r="C19" s="21"/>
      <c r="D19" s="220">
        <f>'YR 1'!D19</f>
        <v>0</v>
      </c>
      <c r="E19" s="33"/>
      <c r="F19" s="33"/>
      <c r="G19" s="33"/>
      <c r="H19" s="107"/>
      <c r="I19" s="107"/>
      <c r="J19" s="107"/>
      <c r="K19" s="59">
        <f t="shared" si="1"/>
        <v>0</v>
      </c>
      <c r="L19" s="568">
        <f>'COST SHARE YR 2'!K19</f>
        <v>0</v>
      </c>
      <c r="M19" s="24"/>
      <c r="N19" s="15" t="s">
        <v>19</v>
      </c>
      <c r="O19" s="154">
        <f t="shared" si="2"/>
        <v>0</v>
      </c>
      <c r="P19" s="157">
        <f t="shared" si="0"/>
        <v>0</v>
      </c>
      <c r="Q19" s="145">
        <f>'YR 1'!Q19</f>
        <v>0</v>
      </c>
      <c r="R19" s="296">
        <f>'YR 1'!R19</f>
        <v>9</v>
      </c>
    </row>
    <row r="20" spans="1:18" ht="12" customHeight="1">
      <c r="A20" s="132">
        <v>6</v>
      </c>
      <c r="B20" s="20"/>
      <c r="C20" s="21"/>
      <c r="D20" s="220">
        <f>'YR 1'!D20</f>
        <v>0</v>
      </c>
      <c r="E20" s="33"/>
      <c r="F20" s="33"/>
      <c r="G20" s="33"/>
      <c r="H20" s="107"/>
      <c r="I20" s="107"/>
      <c r="J20" s="107"/>
      <c r="K20" s="59">
        <f t="shared" si="1"/>
        <v>0</v>
      </c>
      <c r="L20" s="568">
        <f>'COST SHARE YR 2'!K20</f>
        <v>0</v>
      </c>
      <c r="M20" s="24"/>
      <c r="N20" s="15" t="s">
        <v>19</v>
      </c>
      <c r="O20" s="154">
        <f t="shared" si="2"/>
        <v>0</v>
      </c>
      <c r="P20" s="157">
        <f t="shared" si="0"/>
        <v>0</v>
      </c>
      <c r="Q20" s="145">
        <f>'YR 1'!Q20</f>
        <v>0</v>
      </c>
      <c r="R20" s="296">
        <f>'YR 1'!R20</f>
        <v>9</v>
      </c>
    </row>
    <row r="21" spans="1:18" ht="12" customHeight="1">
      <c r="A21" s="132">
        <v>7</v>
      </c>
      <c r="B21" s="20"/>
      <c r="C21" s="21"/>
      <c r="D21" s="220">
        <f>'YR 1'!D21</f>
        <v>0</v>
      </c>
      <c r="E21" s="33"/>
      <c r="F21" s="33"/>
      <c r="G21" s="33"/>
      <c r="H21" s="107"/>
      <c r="I21" s="107"/>
      <c r="J21" s="107"/>
      <c r="K21" s="59">
        <f t="shared" si="1"/>
        <v>0</v>
      </c>
      <c r="L21" s="568">
        <f>'COST SHARE YR 2'!K21</f>
        <v>0</v>
      </c>
      <c r="M21" s="24"/>
      <c r="N21" s="15" t="s">
        <v>19</v>
      </c>
      <c r="O21" s="154">
        <f t="shared" si="2"/>
        <v>0</v>
      </c>
      <c r="P21" s="157">
        <f t="shared" si="0"/>
        <v>0</v>
      </c>
      <c r="Q21" s="145">
        <f>'YR 1'!Q21</f>
        <v>0</v>
      </c>
      <c r="R21" s="296">
        <f>'YR 1'!R21</f>
        <v>9</v>
      </c>
    </row>
    <row r="22" spans="1:18" ht="12" customHeight="1">
      <c r="A22" s="132">
        <v>8</v>
      </c>
      <c r="B22" s="20"/>
      <c r="C22" s="21"/>
      <c r="D22" s="220">
        <f>'YR 1'!D22</f>
        <v>0</v>
      </c>
      <c r="E22" s="33"/>
      <c r="F22" s="33"/>
      <c r="G22" s="196"/>
      <c r="H22" s="107"/>
      <c r="I22" s="107"/>
      <c r="J22" s="107"/>
      <c r="K22" s="59">
        <f t="shared" si="1"/>
        <v>0</v>
      </c>
      <c r="L22" s="568">
        <f>'COST SHARE YR 2'!K22</f>
        <v>0</v>
      </c>
      <c r="M22" s="24"/>
      <c r="N22" s="15" t="s">
        <v>19</v>
      </c>
      <c r="O22" s="154">
        <f t="shared" si="2"/>
        <v>0</v>
      </c>
      <c r="P22" s="157">
        <f t="shared" si="0"/>
        <v>0</v>
      </c>
      <c r="Q22" s="145">
        <f>'YR 1'!Q22</f>
        <v>0</v>
      </c>
      <c r="R22" s="296">
        <f>'YR 1'!R22</f>
        <v>9</v>
      </c>
    </row>
    <row r="23" spans="1:18" ht="12" customHeight="1">
      <c r="A23" s="132">
        <v>9</v>
      </c>
      <c r="B23" s="20"/>
      <c r="C23" s="21"/>
      <c r="D23" s="220">
        <f>'YR 1'!D23</f>
        <v>0</v>
      </c>
      <c r="E23" s="33"/>
      <c r="F23" s="33"/>
      <c r="G23" s="33"/>
      <c r="H23" s="107"/>
      <c r="I23" s="107"/>
      <c r="J23" s="107"/>
      <c r="K23" s="59">
        <f t="shared" si="1"/>
        <v>0</v>
      </c>
      <c r="L23" s="568">
        <f>'COST SHARE YR 2'!K23</f>
        <v>0</v>
      </c>
      <c r="M23" s="24"/>
      <c r="N23" s="15" t="s">
        <v>19</v>
      </c>
      <c r="O23" s="154">
        <f t="shared" si="2"/>
        <v>0</v>
      </c>
      <c r="P23" s="157">
        <f t="shared" si="0"/>
        <v>0</v>
      </c>
      <c r="Q23" s="145">
        <f>'YR 1'!Q23</f>
        <v>0</v>
      </c>
      <c r="R23" s="296">
        <f>'YR 1'!R23</f>
        <v>9</v>
      </c>
    </row>
    <row r="24" spans="1:18" ht="12" customHeight="1">
      <c r="A24" s="132">
        <v>10</v>
      </c>
      <c r="B24" s="20"/>
      <c r="C24" s="21"/>
      <c r="D24" s="220">
        <f>'YR 1'!D24</f>
        <v>0</v>
      </c>
      <c r="E24" s="33"/>
      <c r="F24" s="33"/>
      <c r="G24" s="33"/>
      <c r="H24" s="107"/>
      <c r="I24" s="107"/>
      <c r="J24" s="107"/>
      <c r="K24" s="59">
        <f t="shared" si="1"/>
        <v>0</v>
      </c>
      <c r="L24" s="568">
        <f>'COST SHARE YR 2'!K24</f>
        <v>0</v>
      </c>
      <c r="M24" s="24"/>
      <c r="N24" s="15" t="s">
        <v>19</v>
      </c>
      <c r="O24" s="154">
        <f t="shared" si="2"/>
        <v>0</v>
      </c>
      <c r="P24" s="157">
        <f t="shared" si="0"/>
        <v>0</v>
      </c>
      <c r="Q24" s="145">
        <f>'YR 1'!Q24</f>
        <v>0</v>
      </c>
      <c r="R24" s="296">
        <f>'YR 1'!R24</f>
        <v>9</v>
      </c>
    </row>
    <row r="25" spans="1:18" ht="12" customHeight="1">
      <c r="A25" s="132"/>
      <c r="B25" s="21"/>
      <c r="C25" s="21"/>
      <c r="D25" s="109" t="s">
        <v>263</v>
      </c>
      <c r="E25" s="36"/>
      <c r="F25" s="36"/>
      <c r="G25" s="34"/>
      <c r="H25" s="107"/>
      <c r="I25" s="197"/>
      <c r="J25" s="197"/>
      <c r="K25" s="59">
        <f>((H25)*P25)</f>
        <v>0</v>
      </c>
      <c r="L25" s="568">
        <f>'COST SHARE YR 2'!K25</f>
        <v>0</v>
      </c>
      <c r="M25" s="24"/>
      <c r="O25" s="154" t="s">
        <v>264</v>
      </c>
      <c r="P25" s="157">
        <f t="shared" ref="P25:P32" si="3">Q25/12</f>
        <v>0</v>
      </c>
      <c r="Q25" s="145">
        <f>'YR 1'!Q25</f>
        <v>0</v>
      </c>
      <c r="R25" s="134"/>
    </row>
    <row r="26" spans="1:18" ht="12" customHeight="1">
      <c r="A26" s="132"/>
      <c r="B26" s="21"/>
      <c r="C26" s="21"/>
      <c r="D26" s="109" t="s">
        <v>263</v>
      </c>
      <c r="E26" s="33"/>
      <c r="F26" s="33"/>
      <c r="G26" s="35"/>
      <c r="H26" s="107"/>
      <c r="I26" s="197"/>
      <c r="J26" s="197"/>
      <c r="K26" s="59">
        <f>((H26)*P26)</f>
        <v>0</v>
      </c>
      <c r="L26" s="568">
        <f>'COST SHARE YR 2'!K26</f>
        <v>0</v>
      </c>
      <c r="M26" s="24"/>
      <c r="O26" s="154" t="s">
        <v>264</v>
      </c>
      <c r="P26" s="157">
        <f>Q26/12</f>
        <v>0</v>
      </c>
      <c r="Q26" s="145">
        <f>'YR 1'!Q26</f>
        <v>0</v>
      </c>
      <c r="R26" s="134"/>
    </row>
    <row r="27" spans="1:18" ht="12" customHeight="1">
      <c r="A27" s="132"/>
      <c r="B27" s="21"/>
      <c r="C27" s="21"/>
      <c r="D27" s="109" t="s">
        <v>263</v>
      </c>
      <c r="E27" s="33"/>
      <c r="F27" s="33"/>
      <c r="G27" s="35"/>
      <c r="H27" s="107"/>
      <c r="I27" s="197"/>
      <c r="J27" s="197"/>
      <c r="K27" s="59">
        <f>((H27)*P27)</f>
        <v>0</v>
      </c>
      <c r="L27" s="568">
        <f>'COST SHARE YR 2'!K27</f>
        <v>0</v>
      </c>
      <c r="M27" s="24"/>
      <c r="O27" s="154" t="s">
        <v>264</v>
      </c>
      <c r="P27" s="157">
        <f>Q27/12</f>
        <v>0</v>
      </c>
      <c r="Q27" s="145">
        <f>'YR 1'!Q27</f>
        <v>0</v>
      </c>
      <c r="R27" s="134"/>
    </row>
    <row r="28" spans="1:18" ht="12" customHeight="1" thickBot="1">
      <c r="A28" s="132"/>
      <c r="B28" s="21"/>
      <c r="C28" s="21"/>
      <c r="D28" s="109" t="s">
        <v>263</v>
      </c>
      <c r="E28" s="33"/>
      <c r="F28" s="33"/>
      <c r="G28" s="35"/>
      <c r="H28" s="232"/>
      <c r="I28" s="233"/>
      <c r="J28" s="233"/>
      <c r="K28" s="234">
        <f>((H28)*P28)</f>
        <v>0</v>
      </c>
      <c r="L28" s="616">
        <f>'COST SHARE YR 2'!K28</f>
        <v>0</v>
      </c>
      <c r="M28" s="24"/>
      <c r="O28" s="154" t="s">
        <v>264</v>
      </c>
      <c r="P28" s="157">
        <f>Q28/12</f>
        <v>0</v>
      </c>
      <c r="Q28" s="145">
        <f>'YR 1'!Q28</f>
        <v>0</v>
      </c>
      <c r="R28" s="134"/>
    </row>
    <row r="29" spans="1:18" ht="12" customHeight="1" thickBot="1">
      <c r="A29" s="135"/>
      <c r="B29" s="38"/>
      <c r="C29" s="21"/>
      <c r="D29" s="297" t="s">
        <v>232</v>
      </c>
      <c r="E29" s="33"/>
      <c r="F29" s="33"/>
      <c r="G29" s="33"/>
      <c r="H29" s="436">
        <f>SUM(H15:H28)</f>
        <v>0</v>
      </c>
      <c r="I29" s="437">
        <f>SUM(I15:I28)</f>
        <v>0</v>
      </c>
      <c r="J29" s="438">
        <f>SUM(J15:J28)</f>
        <v>0</v>
      </c>
      <c r="K29" s="243">
        <f>SUM(K15:K28)</f>
        <v>0</v>
      </c>
      <c r="L29" s="492">
        <f>'COST SHARE YR 2'!K29</f>
        <v>0</v>
      </c>
      <c r="M29" s="24"/>
      <c r="O29" s="120" t="s">
        <v>6</v>
      </c>
      <c r="P29" s="61">
        <f t="shared" si="3"/>
        <v>0</v>
      </c>
      <c r="Q29" s="145">
        <f>'YR 1'!Q29</f>
        <v>0</v>
      </c>
      <c r="R29" s="134"/>
    </row>
    <row r="30" spans="1:18" ht="12" customHeight="1" thickBot="1">
      <c r="A30" s="132"/>
      <c r="B30" s="17"/>
      <c r="C30" s="22"/>
      <c r="E30" s="33"/>
      <c r="F30" s="33"/>
      <c r="G30" s="33"/>
      <c r="K30" s="128"/>
      <c r="L30" s="476"/>
      <c r="M30" s="24"/>
      <c r="O30" s="120" t="s">
        <v>6</v>
      </c>
      <c r="P30" s="61">
        <f t="shared" si="3"/>
        <v>0</v>
      </c>
      <c r="Q30" s="145">
        <f>'YR 1'!Q30</f>
        <v>0</v>
      </c>
      <c r="R30" s="134"/>
    </row>
    <row r="31" spans="1:18" ht="12" customHeight="1" thickBot="1">
      <c r="A31" s="262" t="s">
        <v>61</v>
      </c>
      <c r="B31" s="257" t="s">
        <v>242</v>
      </c>
      <c r="C31" s="257"/>
      <c r="D31" s="258"/>
      <c r="E31" s="258"/>
      <c r="F31" s="258"/>
      <c r="G31" s="258"/>
      <c r="H31" s="264"/>
      <c r="I31" s="264"/>
      <c r="J31" s="264"/>
      <c r="K31" s="265"/>
      <c r="L31" s="475"/>
      <c r="M31" s="24"/>
      <c r="O31" s="120" t="s">
        <v>236</v>
      </c>
      <c r="P31" s="61">
        <f t="shared" si="3"/>
        <v>0</v>
      </c>
      <c r="Q31" s="145">
        <f>'YR 1'!Q31</f>
        <v>0</v>
      </c>
      <c r="R31" s="134"/>
    </row>
    <row r="32" spans="1:18" ht="12" customHeight="1">
      <c r="A32" s="180">
        <v>1</v>
      </c>
      <c r="B32" s="548"/>
      <c r="D32" s="35" t="s">
        <v>234</v>
      </c>
      <c r="E32" s="26"/>
      <c r="F32" s="26"/>
      <c r="G32" s="26"/>
      <c r="H32" s="107"/>
      <c r="I32" s="224"/>
      <c r="J32" s="224"/>
      <c r="K32" s="263">
        <f>(P29*H32)*B32</f>
        <v>0</v>
      </c>
      <c r="L32" s="617">
        <f>'COST SHARE YR 2'!K32</f>
        <v>0</v>
      </c>
      <c r="M32" s="24"/>
      <c r="O32" s="120" t="s">
        <v>16</v>
      </c>
      <c r="P32" s="61">
        <f t="shared" si="3"/>
        <v>0</v>
      </c>
      <c r="Q32" s="145">
        <f>'YR 1'!Q32</f>
        <v>0</v>
      </c>
      <c r="R32" s="134"/>
    </row>
    <row r="33" spans="1:16" ht="12" customHeight="1" thickBot="1">
      <c r="A33" s="132">
        <v>2</v>
      </c>
      <c r="B33" s="549"/>
      <c r="C33" s="21"/>
      <c r="D33" s="36" t="s">
        <v>234</v>
      </c>
      <c r="E33" s="33"/>
      <c r="F33" s="118"/>
      <c r="G33" s="118"/>
      <c r="H33" s="107"/>
      <c r="I33" s="197"/>
      <c r="J33" s="197"/>
      <c r="K33" s="69">
        <f>(P30*H33)*B33</f>
        <v>0</v>
      </c>
      <c r="L33" s="617">
        <f>'COST SHARE YR 2'!K33</f>
        <v>0</v>
      </c>
      <c r="M33" s="24"/>
    </row>
    <row r="34" spans="1:16" ht="12" customHeight="1" thickBot="1">
      <c r="A34" s="132">
        <v>3</v>
      </c>
      <c r="B34" s="547"/>
      <c r="C34" s="21"/>
      <c r="D34" s="33" t="s">
        <v>238</v>
      </c>
      <c r="E34" s="33"/>
      <c r="F34" s="74">
        <f>Q31/12</f>
        <v>0</v>
      </c>
      <c r="G34" s="137" t="s">
        <v>10</v>
      </c>
      <c r="H34" s="107"/>
      <c r="I34" s="203"/>
      <c r="J34" s="203"/>
      <c r="K34" s="69">
        <f>B34*F34*H34</f>
        <v>0</v>
      </c>
      <c r="L34" s="617">
        <f>'COST SHARE YR 2'!K34</f>
        <v>0</v>
      </c>
      <c r="M34" s="24"/>
    </row>
    <row r="35" spans="1:16" ht="12" customHeight="1">
      <c r="A35" s="132">
        <v>4</v>
      </c>
      <c r="B35" s="186"/>
      <c r="C35" s="38"/>
      <c r="D35" s="36" t="s">
        <v>237</v>
      </c>
      <c r="E35" s="36"/>
      <c r="F35" s="26"/>
      <c r="G35" s="33"/>
      <c r="H35" s="107"/>
      <c r="I35" s="138" t="s">
        <v>37</v>
      </c>
      <c r="J35" s="138"/>
      <c r="K35" s="69">
        <f>B35*(Rates!B19*Rates!B20)*H35</f>
        <v>0</v>
      </c>
      <c r="L35" s="617">
        <f>'COST SHARE YR 2'!K35</f>
        <v>0</v>
      </c>
      <c r="M35" s="24"/>
      <c r="O35" s="24"/>
      <c r="P35" s="25" t="s">
        <v>65</v>
      </c>
    </row>
    <row r="36" spans="1:16" ht="12" customHeight="1">
      <c r="A36" s="142"/>
      <c r="B36" s="186"/>
      <c r="C36" s="38"/>
      <c r="D36" s="36" t="s">
        <v>254</v>
      </c>
      <c r="E36" s="187"/>
      <c r="F36" s="33"/>
      <c r="G36" s="33"/>
      <c r="H36" s="107"/>
      <c r="I36" s="138" t="s">
        <v>37</v>
      </c>
      <c r="J36" s="138"/>
      <c r="K36" s="69">
        <f>B36*(Rates!B19*Rates!B20)*H36</f>
        <v>0</v>
      </c>
      <c r="L36" s="617">
        <f>'COST SHARE YR 2'!K36</f>
        <v>0</v>
      </c>
      <c r="M36" s="24"/>
      <c r="N36" s="15" t="s">
        <v>18</v>
      </c>
      <c r="O36" s="154">
        <f>D11</f>
        <v>0</v>
      </c>
      <c r="P36" s="545">
        <f>IF(R15&gt;11, (H15*Rates!B10+P15*H15*Rates!B4), ((I15*P15)*Rates!B4)+(I15*Rates!B9)+((J15*P15)*Rates!B4))</f>
        <v>0</v>
      </c>
    </row>
    <row r="37" spans="1:16" ht="12" customHeight="1" thickBot="1">
      <c r="A37" s="132">
        <v>5</v>
      </c>
      <c r="B37" s="183"/>
      <c r="D37" s="26" t="s">
        <v>239</v>
      </c>
      <c r="E37" s="26"/>
      <c r="F37" s="33"/>
      <c r="G37" s="33"/>
      <c r="H37" s="107"/>
      <c r="I37" s="138" t="s">
        <v>17</v>
      </c>
      <c r="J37" s="21"/>
      <c r="K37" s="59">
        <f>P32*B37*H37</f>
        <v>0</v>
      </c>
      <c r="L37" s="617">
        <f>'COST SHARE YR 2'!K37</f>
        <v>0</v>
      </c>
      <c r="M37" s="24"/>
      <c r="N37" s="15" t="s">
        <v>19</v>
      </c>
      <c r="O37" s="154">
        <f>D16</f>
        <v>0</v>
      </c>
      <c r="P37" s="545">
        <f>IF(R16&gt;11, (H16*Rates!B10+P16*H16*Rates!B4), ((I16*P16)*Rates!B4)+(I16*Rates!B9)+((J16*P16)*Rates!B4))</f>
        <v>0</v>
      </c>
    </row>
    <row r="38" spans="1:16" ht="12" customHeight="1" thickBot="1">
      <c r="A38" s="135"/>
      <c r="C38" s="21"/>
      <c r="D38" s="574" t="s">
        <v>74</v>
      </c>
      <c r="E38" s="571"/>
      <c r="F38" s="572"/>
      <c r="G38" s="33"/>
      <c r="H38" s="22"/>
      <c r="I38" s="140"/>
      <c r="J38" s="21"/>
      <c r="K38" s="75">
        <f>SUM(K29:K37)</f>
        <v>0</v>
      </c>
      <c r="L38" s="624">
        <f>'COST SHARE YR 2'!K38</f>
        <v>0</v>
      </c>
      <c r="M38" s="24"/>
      <c r="N38" s="15" t="s">
        <v>19</v>
      </c>
      <c r="O38" s="154">
        <f t="shared" ref="O38:O45" si="4">D17</f>
        <v>0</v>
      </c>
      <c r="P38" s="545">
        <f>IF(R17&gt;11, (H17*Rates!B10+P17*H17*Rates!B4), ((I17*P17)*Rates!B4)+(I17*Rates!B9)+((J17*P17)*Rates!B4))</f>
        <v>0</v>
      </c>
    </row>
    <row r="39" spans="1:16" ht="12" customHeight="1" thickBot="1">
      <c r="A39" s="271" t="s">
        <v>75</v>
      </c>
      <c r="B39" s="267" t="s">
        <v>235</v>
      </c>
      <c r="C39" s="267"/>
      <c r="D39" s="575"/>
      <c r="E39" s="17"/>
      <c r="F39" s="573"/>
      <c r="G39" s="141"/>
      <c r="H39" s="21"/>
      <c r="I39" s="140"/>
      <c r="J39" s="21"/>
      <c r="K39" s="75">
        <f>P56</f>
        <v>0</v>
      </c>
      <c r="L39" s="624">
        <f>'COST SHARE YR 2'!K39</f>
        <v>0</v>
      </c>
      <c r="M39" s="24"/>
      <c r="N39" s="15" t="s">
        <v>19</v>
      </c>
      <c r="O39" s="154">
        <f t="shared" si="4"/>
        <v>0</v>
      </c>
      <c r="P39" s="545">
        <f>IF(R18&gt;11, (H18*Rates!B10+P18*H18*Rates!B4), ((I18*P18)*Rates!B4)+(I18*Rates!B9)+((J18*P18)*Rates!B4))</f>
        <v>0</v>
      </c>
    </row>
    <row r="40" spans="1:16" ht="12" customHeight="1" thickBot="1">
      <c r="A40" s="115"/>
      <c r="B40" s="21"/>
      <c r="C40" s="21"/>
      <c r="D40" s="577" t="s">
        <v>77</v>
      </c>
      <c r="E40" s="579"/>
      <c r="F40" s="579"/>
      <c r="G40" s="580"/>
      <c r="H40" s="21"/>
      <c r="I40" s="38"/>
      <c r="J40" s="38"/>
      <c r="K40" s="75">
        <f>SUM(K38:K39)</f>
        <v>0</v>
      </c>
      <c r="L40" s="624">
        <f>'COST SHARE YR 2'!K40</f>
        <v>0</v>
      </c>
      <c r="M40" s="24"/>
      <c r="N40" s="15" t="s">
        <v>19</v>
      </c>
      <c r="O40" s="154">
        <f t="shared" si="4"/>
        <v>0</v>
      </c>
      <c r="P40" s="545">
        <f>IF(R19&gt;11, (H19*Rates!B10+P19*H19*Rates!B4), ((I19*P19)*Rates!B4)+(I19*Rates!B9)+((J19*P19)*Rates!B4))</f>
        <v>0</v>
      </c>
    </row>
    <row r="41" spans="1:16" ht="12" customHeight="1" thickBot="1">
      <c r="A41" s="266" t="s">
        <v>78</v>
      </c>
      <c r="B41" s="267" t="s">
        <v>79</v>
      </c>
      <c r="C41" s="267"/>
      <c r="D41" s="269"/>
      <c r="E41" s="269"/>
      <c r="F41" s="269"/>
      <c r="G41" s="269"/>
      <c r="H41" s="584"/>
      <c r="I41" s="18"/>
      <c r="J41" s="15"/>
      <c r="K41" s="136"/>
      <c r="L41" s="136"/>
      <c r="M41" s="24"/>
      <c r="N41" s="15" t="s">
        <v>19</v>
      </c>
      <c r="O41" s="154">
        <f t="shared" si="4"/>
        <v>0</v>
      </c>
      <c r="P41" s="545">
        <f>IF(R20&gt;11, (H20*Rates!B10+P20*H20*Rates!B4), ((I20*P20)*Rates!B4)+(I20*Rates!B9)+((J20*P20)*Rates!B4))</f>
        <v>0</v>
      </c>
    </row>
    <row r="42" spans="1:16" ht="12" customHeight="1">
      <c r="D42" s="17" t="s">
        <v>4</v>
      </c>
      <c r="E42" s="17"/>
      <c r="F42" s="17"/>
      <c r="G42" s="17" t="s">
        <v>5</v>
      </c>
      <c r="I42" s="18"/>
      <c r="J42" s="15"/>
      <c r="K42" s="136"/>
      <c r="L42" s="136"/>
      <c r="M42" s="24"/>
      <c r="N42" s="15" t="s">
        <v>19</v>
      </c>
      <c r="O42" s="154">
        <f t="shared" si="4"/>
        <v>0</v>
      </c>
      <c r="P42" s="545">
        <f>IF(R21&gt;11, (H21*Rates!B10+P21*H21*Rates!B4), ((I21*P21)*Rates!B4)+(I21*Rates!B9)+((J21*P21)*Rates!B4))</f>
        <v>0</v>
      </c>
    </row>
    <row r="43" spans="1:16" ht="12" customHeight="1">
      <c r="D43" s="108"/>
      <c r="E43" s="17"/>
      <c r="F43" s="15"/>
      <c r="G43" s="106"/>
      <c r="H43" s="37" t="s">
        <v>3</v>
      </c>
      <c r="I43" s="18"/>
      <c r="J43" s="15"/>
      <c r="K43" s="136"/>
      <c r="L43" s="136"/>
      <c r="M43" s="24"/>
      <c r="N43" s="15" t="s">
        <v>19</v>
      </c>
      <c r="O43" s="154">
        <f t="shared" si="4"/>
        <v>0</v>
      </c>
      <c r="P43" s="545">
        <f>IF(R22&gt;11, (H22*Rates!B10+P22*H22*Rates!B4), ((I22*P22)*Rates!B4)+(I22*Rates!B9)+((J22*P22)*Rates!B4))</f>
        <v>0</v>
      </c>
    </row>
    <row r="44" spans="1:16" ht="12" customHeight="1">
      <c r="D44" s="109"/>
      <c r="E44" s="26"/>
      <c r="F44" s="26"/>
      <c r="G44" s="145"/>
      <c r="H44" s="17"/>
      <c r="I44" s="17"/>
      <c r="J44" s="17"/>
      <c r="K44" s="136"/>
      <c r="L44" s="136"/>
      <c r="M44" s="24"/>
      <c r="N44" s="15" t="s">
        <v>19</v>
      </c>
      <c r="O44" s="154">
        <f t="shared" si="4"/>
        <v>0</v>
      </c>
      <c r="P44" s="545">
        <f>IF(R23&gt;11, (H23*Rates!B10+P23*H23*Rates!B4), ((I23*P23)*Rates!B4)+(I23*Rates!B9)+((J23*P23)*Rates!B4))</f>
        <v>0</v>
      </c>
    </row>
    <row r="45" spans="1:16" ht="12" customHeight="1">
      <c r="D45" s="109"/>
      <c r="E45" s="26"/>
      <c r="F45" s="26"/>
      <c r="G45" s="145"/>
      <c r="H45" s="17"/>
      <c r="I45" s="17"/>
      <c r="J45" s="17"/>
      <c r="K45" s="136"/>
      <c r="L45" s="136"/>
      <c r="M45" s="24"/>
      <c r="N45" s="15" t="s">
        <v>19</v>
      </c>
      <c r="O45" s="154">
        <f t="shared" si="4"/>
        <v>0</v>
      </c>
      <c r="P45" s="545">
        <f>IF(R24&gt;11, (H24*Rates!B10+P24*H24*Rates!B4), ((I24*P24)*Rates!B4)+(I24*Rates!B9)+((J24*P24)*Rates!B4))</f>
        <v>0</v>
      </c>
    </row>
    <row r="46" spans="1:16" ht="12" customHeight="1" thickBot="1">
      <c r="D46" s="109"/>
      <c r="E46" s="17"/>
      <c r="F46" s="17"/>
      <c r="G46" s="145"/>
      <c r="H46" s="17"/>
      <c r="I46" s="17"/>
      <c r="J46" s="17"/>
      <c r="K46" s="136"/>
      <c r="L46" s="477"/>
      <c r="M46" s="24"/>
      <c r="O46" s="175" t="str">
        <f>O25</f>
        <v>PostDoc</v>
      </c>
      <c r="P46" s="545">
        <f>(P25*H25)*Rates!B4+(H25*Rates!B10)</f>
        <v>0</v>
      </c>
    </row>
    <row r="47" spans="1:16" ht="12" customHeight="1" thickBot="1">
      <c r="B47" s="37" t="s">
        <v>80</v>
      </c>
      <c r="D47" s="17"/>
      <c r="E47" s="19"/>
      <c r="F47" s="19"/>
      <c r="G47" s="144"/>
      <c r="H47" s="19"/>
      <c r="I47" s="19"/>
      <c r="J47" s="19"/>
      <c r="K47" s="238">
        <f>G43+G44+G45+G46</f>
        <v>0</v>
      </c>
      <c r="L47" s="624">
        <f>'COST SHARE YR 2'!K47</f>
        <v>0</v>
      </c>
      <c r="M47" s="24"/>
      <c r="O47" s="175" t="str">
        <f>O26</f>
        <v>PostDoc</v>
      </c>
      <c r="P47" s="545">
        <f>(P26*H26)*Rates!B4+(H26*Rates!B10)</f>
        <v>0</v>
      </c>
    </row>
    <row r="48" spans="1:16" ht="12" customHeight="1" thickBot="1">
      <c r="A48" s="266" t="s">
        <v>81</v>
      </c>
      <c r="B48" s="267" t="s">
        <v>82</v>
      </c>
      <c r="C48" s="267"/>
      <c r="D48" s="268"/>
      <c r="E48" s="36"/>
      <c r="F48" s="36" t="s">
        <v>83</v>
      </c>
      <c r="G48" s="143"/>
      <c r="H48" s="143"/>
      <c r="I48" s="10"/>
      <c r="J48" s="38"/>
      <c r="K48" s="145"/>
      <c r="L48" s="617">
        <f>'COST SHARE YR 2'!K48</f>
        <v>0</v>
      </c>
      <c r="M48" s="24"/>
      <c r="O48" s="175" t="str">
        <f>O27</f>
        <v>PostDoc</v>
      </c>
      <c r="P48" s="545">
        <f>(P27*H27)*Rates!B4+(H27*Rates!B10)</f>
        <v>0</v>
      </c>
    </row>
    <row r="49" spans="1:21" ht="12" customHeight="1">
      <c r="D49" s="26"/>
      <c r="E49" s="26"/>
      <c r="F49" s="35" t="s">
        <v>84</v>
      </c>
      <c r="G49" s="35"/>
      <c r="H49" s="19"/>
      <c r="I49" s="19"/>
      <c r="J49" s="19"/>
      <c r="K49" s="145"/>
      <c r="L49" s="568">
        <f>'COST SHARE YR 2'!K49</f>
        <v>0</v>
      </c>
      <c r="M49" s="24"/>
      <c r="O49" s="175" t="str">
        <f>O28</f>
        <v>PostDoc</v>
      </c>
      <c r="P49" s="545">
        <f>(P28*H28)*Rates!B4+(H28*Rates!B10)</f>
        <v>0</v>
      </c>
    </row>
    <row r="50" spans="1:21" ht="12" customHeight="1" thickBot="1">
      <c r="D50" s="26"/>
      <c r="E50" s="26"/>
      <c r="F50" s="26"/>
      <c r="G50" s="26"/>
      <c r="H50" s="17"/>
      <c r="I50" s="17"/>
      <c r="J50" s="17"/>
      <c r="K50" s="136"/>
      <c r="L50" s="478"/>
      <c r="M50" s="24"/>
      <c r="O50" s="120" t="s">
        <v>6</v>
      </c>
      <c r="P50" s="545">
        <f>(K32*Rates!B4)+(H32*Rates!B10)*B32</f>
        <v>0</v>
      </c>
    </row>
    <row r="51" spans="1:21" ht="12" customHeight="1" thickBot="1">
      <c r="B51" s="37" t="s">
        <v>85</v>
      </c>
      <c r="D51" s="26"/>
      <c r="E51" s="35"/>
      <c r="F51" s="10"/>
      <c r="G51" s="35"/>
      <c r="H51" s="10"/>
      <c r="I51" s="19"/>
      <c r="J51" s="19"/>
      <c r="K51" s="238">
        <f>SUM(K48:K49)</f>
        <v>0</v>
      </c>
      <c r="L51" s="624">
        <f>'COST SHARE YR 2'!K51</f>
        <v>0</v>
      </c>
      <c r="M51" s="24"/>
      <c r="O51" s="120" t="s">
        <v>6</v>
      </c>
      <c r="P51" s="545">
        <f>(K33*Rates!B4)+(H33*Rates!B10)*B33</f>
        <v>0</v>
      </c>
    </row>
    <row r="52" spans="1:21" ht="12" customHeight="1" thickBot="1">
      <c r="A52" s="266" t="s">
        <v>86</v>
      </c>
      <c r="B52" s="267" t="s">
        <v>87</v>
      </c>
      <c r="C52" s="267"/>
      <c r="D52" s="272"/>
      <c r="E52" s="17"/>
      <c r="F52" s="17"/>
      <c r="G52" s="17"/>
      <c r="H52" s="17"/>
      <c r="I52" s="17"/>
      <c r="J52" s="17"/>
      <c r="K52" s="136"/>
      <c r="L52" s="479"/>
      <c r="M52" s="24"/>
      <c r="O52" s="120" t="s">
        <v>244</v>
      </c>
      <c r="P52" s="545">
        <f>(K34*Rates!B5)</f>
        <v>0</v>
      </c>
    </row>
    <row r="53" spans="1:21" ht="12" customHeight="1">
      <c r="B53" s="146">
        <v>1</v>
      </c>
      <c r="C53" s="15" t="s">
        <v>88</v>
      </c>
      <c r="D53" s="17"/>
      <c r="E53" s="17"/>
      <c r="F53" s="147"/>
      <c r="G53" s="17"/>
      <c r="I53" s="18"/>
      <c r="J53" s="15"/>
      <c r="K53" s="145"/>
      <c r="L53" s="568">
        <f>'COST SHARE YR 2'!K53</f>
        <v>0</v>
      </c>
      <c r="M53" s="24"/>
      <c r="O53" s="15" t="s">
        <v>243</v>
      </c>
      <c r="P53" s="263">
        <f>(K35*Rates!B8)</f>
        <v>0</v>
      </c>
    </row>
    <row r="54" spans="1:21" ht="12" customHeight="1">
      <c r="B54" s="146">
        <v>2</v>
      </c>
      <c r="C54" s="15" t="s">
        <v>89</v>
      </c>
      <c r="D54" s="17"/>
      <c r="E54" s="17"/>
      <c r="F54" s="147"/>
      <c r="G54" s="17"/>
      <c r="I54" s="18"/>
      <c r="J54" s="15"/>
      <c r="K54" s="145"/>
      <c r="L54" s="568">
        <f>'COST SHARE YR 2'!K54</f>
        <v>0</v>
      </c>
      <c r="M54" s="24"/>
      <c r="O54" s="120" t="s">
        <v>240</v>
      </c>
      <c r="P54" s="69">
        <f>(K36*Rates!B7)</f>
        <v>0</v>
      </c>
    </row>
    <row r="55" spans="1:21" ht="12" customHeight="1" thickBot="1">
      <c r="B55" s="146">
        <v>3</v>
      </c>
      <c r="C55" s="15" t="s">
        <v>90</v>
      </c>
      <c r="D55" s="26"/>
      <c r="E55" s="26"/>
      <c r="F55" s="147"/>
      <c r="G55" s="26"/>
      <c r="I55" s="18"/>
      <c r="J55" s="15"/>
      <c r="K55" s="145"/>
      <c r="L55" s="568">
        <f>'COST SHARE YR 2'!K55</f>
        <v>0</v>
      </c>
      <c r="M55" s="24"/>
      <c r="O55" s="120" t="s">
        <v>16</v>
      </c>
      <c r="P55" s="69">
        <f>(K37*Rates!B4)+(H37*Rates!B10)*B37</f>
        <v>0</v>
      </c>
    </row>
    <row r="56" spans="1:21" ht="12" customHeight="1" thickBot="1">
      <c r="B56" s="146">
        <v>4</v>
      </c>
      <c r="C56" s="15" t="s">
        <v>91</v>
      </c>
      <c r="D56" s="26"/>
      <c r="E56" s="26"/>
      <c r="F56" s="147"/>
      <c r="G56" s="26"/>
      <c r="I56" s="18"/>
      <c r="J56" s="15"/>
      <c r="K56" s="145"/>
      <c r="L56" s="568">
        <f>'COST SHARE YR 2'!K56</f>
        <v>0</v>
      </c>
      <c r="M56" s="24"/>
      <c r="O56" s="148" t="s">
        <v>11</v>
      </c>
      <c r="P56" s="238">
        <f>SUM(P36:P55)</f>
        <v>0</v>
      </c>
    </row>
    <row r="57" spans="1:21" ht="12" customHeight="1" thickBot="1">
      <c r="A57" s="115"/>
      <c r="B57" s="20" t="s">
        <v>245</v>
      </c>
      <c r="C57" s="21"/>
      <c r="D57" s="33"/>
      <c r="E57" s="23"/>
      <c r="F57" s="36"/>
      <c r="G57" s="36" t="s">
        <v>92</v>
      </c>
      <c r="H57" s="38"/>
      <c r="I57" s="39"/>
      <c r="J57" s="38"/>
      <c r="K57" s="238">
        <f>SUM(K53:K56)</f>
        <v>0</v>
      </c>
      <c r="L57" s="624">
        <f>'COST SHARE YR 2'!K57</f>
        <v>0</v>
      </c>
      <c r="M57" s="24"/>
    </row>
    <row r="58" spans="1:21" ht="12" customHeight="1" thickBot="1">
      <c r="A58" s="266" t="s">
        <v>93</v>
      </c>
      <c r="B58" s="267" t="s">
        <v>94</v>
      </c>
      <c r="C58" s="267"/>
      <c r="D58" s="268"/>
      <c r="E58" s="35"/>
      <c r="F58" s="36"/>
      <c r="G58" s="36"/>
      <c r="H58" s="38"/>
      <c r="I58" s="39"/>
      <c r="J58" s="38"/>
      <c r="K58" s="136"/>
      <c r="L58" s="479"/>
      <c r="M58" s="24"/>
    </row>
    <row r="59" spans="1:21" ht="12" customHeight="1" thickBot="1">
      <c r="A59" s="9"/>
      <c r="B59" s="273">
        <v>1</v>
      </c>
      <c r="C59" s="10" t="s">
        <v>15</v>
      </c>
      <c r="D59" s="35"/>
      <c r="E59" s="36"/>
      <c r="F59" s="36"/>
      <c r="G59" s="36"/>
      <c r="H59" s="38"/>
      <c r="I59" s="39"/>
      <c r="J59" s="38"/>
      <c r="K59" s="145"/>
      <c r="L59" s="568">
        <f>'COST SHARE YR 2'!K59</f>
        <v>0</v>
      </c>
      <c r="M59" s="24"/>
      <c r="O59" s="423" t="s">
        <v>248</v>
      </c>
      <c r="P59" s="424" t="s">
        <v>247</v>
      </c>
      <c r="Q59" s="424" t="s">
        <v>249</v>
      </c>
      <c r="R59" s="424" t="s">
        <v>250</v>
      </c>
      <c r="S59" s="424" t="s">
        <v>251</v>
      </c>
      <c r="T59" s="424" t="s">
        <v>252</v>
      </c>
      <c r="U59" s="424" t="s">
        <v>253</v>
      </c>
    </row>
    <row r="60" spans="1:21" ht="12" customHeight="1" thickTop="1">
      <c r="A60" s="142"/>
      <c r="B60" s="149">
        <v>2</v>
      </c>
      <c r="C60" s="38" t="s">
        <v>95</v>
      </c>
      <c r="D60" s="36"/>
      <c r="E60" s="36"/>
      <c r="F60" s="36"/>
      <c r="G60" s="36"/>
      <c r="H60" s="38"/>
      <c r="I60" s="39"/>
      <c r="J60" s="38"/>
      <c r="K60" s="145"/>
      <c r="L60" s="568">
        <f>'COST SHARE YR 2'!K60</f>
        <v>0</v>
      </c>
      <c r="M60" s="24"/>
      <c r="P60" s="174" t="str">
        <f>'YR 1'!P61</f>
        <v>Sub #1</v>
      </c>
      <c r="Q60" s="174" t="str">
        <f>'YR 1'!Q61</f>
        <v>Sub #2</v>
      </c>
      <c r="R60" s="174" t="str">
        <f>'YR 1'!R61</f>
        <v>Sub #3</v>
      </c>
      <c r="S60" s="174" t="str">
        <f>'YR 1'!S61</f>
        <v>Sub #4</v>
      </c>
      <c r="T60" s="174" t="str">
        <f>'YR 1'!T61</f>
        <v>Sub #5</v>
      </c>
      <c r="U60" s="15" t="s">
        <v>216</v>
      </c>
    </row>
    <row r="61" spans="1:21" ht="12" customHeight="1">
      <c r="A61" s="142"/>
      <c r="B61" s="149">
        <v>3</v>
      </c>
      <c r="C61" s="38" t="s">
        <v>96</v>
      </c>
      <c r="D61" s="36"/>
      <c r="E61" s="36"/>
      <c r="F61" s="36"/>
      <c r="G61" s="36"/>
      <c r="H61" s="38"/>
      <c r="I61" s="39"/>
      <c r="J61" s="38"/>
      <c r="K61" s="145"/>
      <c r="L61" s="568">
        <f>'COST SHARE YR 2'!K61</f>
        <v>0</v>
      </c>
      <c r="M61" s="24"/>
      <c r="N61" s="427">
        <v>61</v>
      </c>
      <c r="O61" s="425" t="s">
        <v>223</v>
      </c>
      <c r="P61" s="131">
        <f>'YR 1'!P62</f>
        <v>0</v>
      </c>
      <c r="Q61" s="150">
        <f>'YR 1'!Q62</f>
        <v>0</v>
      </c>
      <c r="R61" s="150">
        <f>'YR 1'!R62</f>
        <v>0</v>
      </c>
      <c r="S61" s="150">
        <f>'YR 1'!S62</f>
        <v>0</v>
      </c>
      <c r="T61" s="142">
        <f>'YR 1'!T62</f>
        <v>0</v>
      </c>
      <c r="U61" s="245">
        <f>SUM(U62:U63)</f>
        <v>0</v>
      </c>
    </row>
    <row r="62" spans="1:21" ht="12" customHeight="1">
      <c r="A62" s="142"/>
      <c r="B62" s="149">
        <v>4</v>
      </c>
      <c r="C62" s="38" t="s">
        <v>274</v>
      </c>
      <c r="D62" s="36"/>
      <c r="E62" s="36"/>
      <c r="F62" s="36"/>
      <c r="G62" s="36"/>
      <c r="H62" s="38"/>
      <c r="I62" s="39"/>
      <c r="J62" s="38"/>
      <c r="K62" s="145"/>
      <c r="L62" s="568">
        <f>'COST SHARE YR 2'!K62</f>
        <v>0</v>
      </c>
      <c r="M62" s="24"/>
      <c r="N62" s="427">
        <v>62</v>
      </c>
      <c r="O62" s="426" t="s">
        <v>145</v>
      </c>
      <c r="P62" s="168"/>
      <c r="Q62" s="168"/>
      <c r="R62" s="169"/>
      <c r="S62" s="169"/>
      <c r="T62" s="169"/>
      <c r="U62" s="166">
        <f>SUM(P62:T62)</f>
        <v>0</v>
      </c>
    </row>
    <row r="63" spans="1:21" ht="12" customHeight="1">
      <c r="A63" s="142"/>
      <c r="B63" s="149">
        <v>5</v>
      </c>
      <c r="C63" s="38" t="s">
        <v>261</v>
      </c>
      <c r="D63" s="36"/>
      <c r="E63" s="36"/>
      <c r="F63" s="36" t="s">
        <v>287</v>
      </c>
      <c r="G63" s="36"/>
      <c r="H63" s="38"/>
      <c r="I63" s="39"/>
      <c r="J63" s="38"/>
      <c r="K63" s="165">
        <f>U66</f>
        <v>0</v>
      </c>
      <c r="L63" s="568">
        <f>'COST SHARE YR 2'!K63</f>
        <v>0</v>
      </c>
      <c r="M63" s="24"/>
      <c r="N63" s="427">
        <v>63</v>
      </c>
      <c r="O63" s="426" t="s">
        <v>267</v>
      </c>
      <c r="P63" s="168"/>
      <c r="Q63" s="168"/>
      <c r="R63" s="169"/>
      <c r="S63" s="169"/>
      <c r="T63" s="169"/>
      <c r="U63" s="166">
        <f>SUM(P63:T63)</f>
        <v>0</v>
      </c>
    </row>
    <row r="64" spans="1:21" ht="12" customHeight="1" thickBot="1">
      <c r="A64" s="142"/>
      <c r="B64" s="149"/>
      <c r="C64" s="38"/>
      <c r="D64" s="36"/>
      <c r="E64" s="36"/>
      <c r="F64" s="36" t="s">
        <v>288</v>
      </c>
      <c r="G64" s="36"/>
      <c r="H64" s="38"/>
      <c r="I64" s="39"/>
      <c r="J64" s="38"/>
      <c r="K64" s="165">
        <f>U67</f>
        <v>0</v>
      </c>
      <c r="L64" s="568">
        <f>'COST SHARE YR 2'!K64</f>
        <v>0</v>
      </c>
      <c r="M64" s="24"/>
      <c r="N64" s="427">
        <v>64</v>
      </c>
      <c r="O64" s="426" t="s">
        <v>141</v>
      </c>
      <c r="P64" s="170">
        <f>SUM(P62:P63)</f>
        <v>0</v>
      </c>
      <c r="Q64" s="170">
        <f t="shared" ref="Q64:T64" si="5">SUM(Q62:Q63)</f>
        <v>0</v>
      </c>
      <c r="R64" s="170">
        <f t="shared" si="5"/>
        <v>0</v>
      </c>
      <c r="S64" s="170">
        <f t="shared" si="5"/>
        <v>0</v>
      </c>
      <c r="T64" s="170">
        <f t="shared" si="5"/>
        <v>0</v>
      </c>
      <c r="U64" s="166">
        <f>SUM(P64:T64)</f>
        <v>0</v>
      </c>
    </row>
    <row r="65" spans="1:21" ht="12" customHeight="1" thickBot="1">
      <c r="A65" s="142"/>
      <c r="B65" s="149"/>
      <c r="C65" s="38" t="s">
        <v>121</v>
      </c>
      <c r="D65" s="36"/>
      <c r="E65" s="36"/>
      <c r="F65" s="36"/>
      <c r="G65" s="36"/>
      <c r="H65" s="38"/>
      <c r="I65" s="39"/>
      <c r="J65" s="38"/>
      <c r="K65" s="238">
        <f>K63+K64</f>
        <v>0</v>
      </c>
      <c r="L65" s="568">
        <f>'COST SHARE YR 2'!K65</f>
        <v>0</v>
      </c>
      <c r="M65" s="24"/>
      <c r="N65" s="427">
        <v>65</v>
      </c>
      <c r="U65" s="163" t="s">
        <v>225</v>
      </c>
    </row>
    <row r="66" spans="1:21" ht="12" customHeight="1" thickBot="1">
      <c r="A66" s="142"/>
      <c r="B66" s="149">
        <v>6</v>
      </c>
      <c r="C66" s="38" t="s">
        <v>1</v>
      </c>
      <c r="D66" s="36"/>
      <c r="E66" s="36"/>
      <c r="F66" s="36"/>
      <c r="G66" s="36"/>
      <c r="H66" s="38"/>
      <c r="I66" s="39"/>
      <c r="J66" s="38"/>
      <c r="K66" s="145"/>
      <c r="L66" s="568">
        <f>'COST SHARE YR 2'!K66</f>
        <v>0</v>
      </c>
      <c r="M66" s="24"/>
      <c r="N66" s="427">
        <v>66</v>
      </c>
      <c r="O66" s="615" t="s">
        <v>217</v>
      </c>
      <c r="P66" s="246">
        <f>IF(AND('YR 1'!P67&lt;49999,'YR 1'!P67+'YR 2'!P64&lt;49999),P64,50000-'YR 1'!P67)</f>
        <v>0</v>
      </c>
      <c r="Q66" s="246">
        <f>IF(AND('YR 1'!Q67&lt;49999,'YR 1'!Q67+'YR 2'!Q64&lt;49999),Q64,50000-'YR 1'!Q67)</f>
        <v>0</v>
      </c>
      <c r="R66" s="246">
        <f>IF(AND('YR 1'!R67&lt;49999,'YR 1'!R67+'YR 2'!R64&lt;49999),R64,50000-'YR 1'!R67)</f>
        <v>0</v>
      </c>
      <c r="S66" s="246">
        <f>IF(AND('YR 1'!S67&lt;49999,'YR 1'!S67+'YR 2'!S64&lt;49999),S64,50000-'YR 1'!S67)</f>
        <v>0</v>
      </c>
      <c r="T66" s="246">
        <f>IF(AND('YR 1'!T67&lt;49999,'YR 1'!T67+'YR 2'!T64&lt;49999),T64,50000-'YR 1'!T67)</f>
        <v>0</v>
      </c>
      <c r="U66" s="167">
        <f>SUM(P66:T66)</f>
        <v>0</v>
      </c>
    </row>
    <row r="67" spans="1:21" ht="12" customHeight="1" thickBot="1">
      <c r="A67" s="142"/>
      <c r="B67" s="149">
        <v>7</v>
      </c>
      <c r="C67" s="38" t="s">
        <v>113</v>
      </c>
      <c r="D67" s="36"/>
      <c r="E67" s="36"/>
      <c r="F67" s="28" t="s">
        <v>39</v>
      </c>
      <c r="G67" s="36"/>
      <c r="H67" s="38"/>
      <c r="I67" s="39"/>
      <c r="J67" s="38"/>
      <c r="K67" s="292">
        <f>IF(H34&gt;0,Rates!C13*B34,0)+IF(I34&gt;0,Rates!B13*'YR 1'!B34,0)+IF('YR 1'!J34&gt;0,Rates!D13*'YR 1'!B34,0)</f>
        <v>0</v>
      </c>
      <c r="L67" s="568">
        <f>'COST SHARE YR 2'!K67</f>
        <v>0</v>
      </c>
      <c r="M67" s="24"/>
      <c r="N67" s="427">
        <v>67</v>
      </c>
      <c r="O67" s="425" t="s">
        <v>159</v>
      </c>
      <c r="P67" s="162">
        <f>P64-P66</f>
        <v>0</v>
      </c>
      <c r="Q67" s="162">
        <f t="shared" ref="Q67:T67" si="6">Q64-Q66</f>
        <v>0</v>
      </c>
      <c r="R67" s="162">
        <f t="shared" si="6"/>
        <v>0</v>
      </c>
      <c r="S67" s="162">
        <f t="shared" si="6"/>
        <v>0</v>
      </c>
      <c r="T67" s="162">
        <f t="shared" si="6"/>
        <v>0</v>
      </c>
      <c r="U67" s="167">
        <f>SUM(P67:T67)</f>
        <v>0</v>
      </c>
    </row>
    <row r="68" spans="1:21" ht="12" customHeight="1" thickBot="1">
      <c r="A68" s="115"/>
      <c r="B68" s="21"/>
      <c r="C68" s="21" t="s">
        <v>97</v>
      </c>
      <c r="D68" s="33"/>
      <c r="E68" s="33"/>
      <c r="F68" s="33"/>
      <c r="G68" s="36"/>
      <c r="H68" s="38"/>
      <c r="I68" s="39"/>
      <c r="J68" s="38"/>
      <c r="K68" s="238">
        <f>SUM(K59+K60+K61+K62+K63+K64+K66+K67)</f>
        <v>0</v>
      </c>
      <c r="L68" s="568">
        <f>'COST SHARE YR 2'!K68</f>
        <v>0</v>
      </c>
      <c r="M68" s="24"/>
      <c r="P68" s="245">
        <f>SUM(P66:P67)</f>
        <v>0</v>
      </c>
      <c r="Q68" s="245">
        <f t="shared" ref="Q68:T68" si="7">SUM(Q66:Q67)</f>
        <v>0</v>
      </c>
      <c r="R68" s="245">
        <f t="shared" si="7"/>
        <v>0</v>
      </c>
      <c r="S68" s="245">
        <f t="shared" si="7"/>
        <v>0</v>
      </c>
      <c r="T68" s="245">
        <f t="shared" si="7"/>
        <v>0</v>
      </c>
      <c r="U68" s="245">
        <f>SUM(P68:T68)</f>
        <v>0</v>
      </c>
    </row>
    <row r="69" spans="1:21" ht="12" customHeight="1" thickBot="1">
      <c r="A69" s="266" t="s">
        <v>98</v>
      </c>
      <c r="B69" s="267" t="s">
        <v>99</v>
      </c>
      <c r="C69" s="267"/>
      <c r="D69" s="269"/>
      <c r="E69" s="269"/>
      <c r="F69" s="272"/>
      <c r="G69" s="143"/>
      <c r="H69" s="38"/>
      <c r="I69" s="39"/>
      <c r="J69" s="38"/>
      <c r="K69" s="238">
        <f>SUM(K68+K57+K51+K47+K40)</f>
        <v>0</v>
      </c>
      <c r="L69" s="624">
        <f>'COST SHARE YR 2'!K68</f>
        <v>0</v>
      </c>
      <c r="M69" s="24"/>
      <c r="S69" s="18"/>
    </row>
    <row r="70" spans="1:21" ht="12" customHeight="1" thickBot="1">
      <c r="A70" s="266" t="s">
        <v>100</v>
      </c>
      <c r="B70" s="267" t="s">
        <v>101</v>
      </c>
      <c r="C70" s="267"/>
      <c r="D70" s="269"/>
      <c r="E70" s="269"/>
      <c r="F70" s="272"/>
      <c r="G70" s="40"/>
      <c r="H70" s="41"/>
      <c r="J70" s="15"/>
      <c r="K70" s="136"/>
      <c r="L70" s="479"/>
      <c r="M70" s="24"/>
    </row>
    <row r="71" spans="1:21" ht="12" customHeight="1" thickBot="1">
      <c r="D71" s="43">
        <f>Rates!B23</f>
        <v>0.49</v>
      </c>
      <c r="E71" s="17"/>
      <c r="F71" s="67">
        <f>IF(M71=1,K69-K47-K67-K64, K69-K47-K57-K67-K64)</f>
        <v>0</v>
      </c>
      <c r="G71" s="25"/>
      <c r="H71" s="42"/>
      <c r="J71" s="15"/>
      <c r="K71" s="238">
        <f>F71*Rates!B23</f>
        <v>0</v>
      </c>
      <c r="L71" s="568">
        <f>'COST SHARE YR 2'!K71</f>
        <v>0</v>
      </c>
      <c r="M71" s="24"/>
      <c r="P71" s="152"/>
    </row>
    <row r="72" spans="1:21" ht="12" customHeight="1" thickBot="1">
      <c r="B72" s="293" t="s">
        <v>102</v>
      </c>
      <c r="C72" s="294"/>
      <c r="D72" s="295"/>
      <c r="E72" s="17"/>
      <c r="F72" s="26"/>
      <c r="G72" s="151"/>
      <c r="H72" s="24"/>
      <c r="J72" s="15"/>
      <c r="K72" s="238">
        <f>K71</f>
        <v>0</v>
      </c>
      <c r="L72" s="568">
        <f>'COST SHARE YR 2'!K72</f>
        <v>0</v>
      </c>
    </row>
    <row r="73" spans="1:21" ht="12" customHeight="1" thickBot="1">
      <c r="A73" s="274" t="s">
        <v>103</v>
      </c>
      <c r="B73" s="275" t="s">
        <v>104</v>
      </c>
      <c r="C73" s="275"/>
      <c r="D73" s="276"/>
      <c r="E73" s="276"/>
      <c r="F73" s="277"/>
      <c r="G73" s="116"/>
      <c r="H73" s="21"/>
      <c r="I73" s="39"/>
      <c r="J73" s="38"/>
      <c r="K73" s="238">
        <f>K72+K69</f>
        <v>0</v>
      </c>
      <c r="L73" s="568">
        <f>'COST SHARE YR 2'!K73</f>
        <v>0</v>
      </c>
      <c r="M73" s="24"/>
    </row>
    <row r="74" spans="1:21" ht="12" customHeight="1" thickBot="1">
      <c r="A74" s="553" t="s">
        <v>105</v>
      </c>
      <c r="B74" s="556" t="s">
        <v>106</v>
      </c>
      <c r="C74" s="603"/>
      <c r="D74" s="601"/>
      <c r="E74" s="601"/>
      <c r="F74" s="601"/>
      <c r="G74" s="601"/>
      <c r="H74" s="602"/>
      <c r="I74" s="605"/>
      <c r="J74" s="188"/>
      <c r="K74" s="495">
        <f>L74</f>
        <v>0</v>
      </c>
      <c r="L74" s="568">
        <f>'COST SHARE YR 2'!K75</f>
        <v>0</v>
      </c>
      <c r="M74" s="24"/>
      <c r="O74" s="693" t="s">
        <v>156</v>
      </c>
      <c r="P74" s="693"/>
    </row>
    <row r="75" spans="1:21" ht="12" customHeight="1" thickBot="1">
      <c r="A75" s="599" t="s">
        <v>107</v>
      </c>
      <c r="B75" s="600" t="s">
        <v>108</v>
      </c>
      <c r="C75" s="600"/>
      <c r="D75" s="604"/>
      <c r="E75" s="19"/>
      <c r="F75" s="19"/>
      <c r="G75" s="19"/>
      <c r="H75" s="10"/>
      <c r="I75" s="13"/>
      <c r="J75" s="10"/>
      <c r="K75" s="238">
        <f>K73+K74</f>
        <v>0</v>
      </c>
      <c r="L75" s="24"/>
      <c r="M75" s="24"/>
      <c r="O75" s="198" t="s">
        <v>153</v>
      </c>
      <c r="P75" s="199"/>
    </row>
    <row r="76" spans="1:21" ht="12" customHeight="1">
      <c r="A76" s="15"/>
      <c r="K76" s="15"/>
      <c r="O76" s="198" t="s">
        <v>157</v>
      </c>
      <c r="P76" s="200">
        <f>U63</f>
        <v>0</v>
      </c>
    </row>
    <row r="77" spans="1:21" ht="12" customHeight="1" thickBot="1">
      <c r="A77" s="15"/>
      <c r="K77" s="15"/>
      <c r="O77" s="198" t="s">
        <v>214</v>
      </c>
      <c r="P77" s="200">
        <f>P75+P76</f>
        <v>0</v>
      </c>
    </row>
    <row r="78" spans="1:21" ht="12" customHeight="1" thickBot="1">
      <c r="A78" s="15"/>
      <c r="G78" s="690" t="s">
        <v>230</v>
      </c>
      <c r="H78" s="691"/>
      <c r="I78" s="691"/>
      <c r="J78" s="672"/>
      <c r="K78" s="190">
        <f>SUM(K69-U63)</f>
        <v>0</v>
      </c>
      <c r="O78" s="201" t="s">
        <v>215</v>
      </c>
      <c r="P78" s="202">
        <f>P77-K47-K67-K64-K57</f>
        <v>0</v>
      </c>
    </row>
    <row r="79" spans="1:21" ht="12" customHeight="1">
      <c r="A79" s="15"/>
      <c r="J79" s="147" t="s">
        <v>140</v>
      </c>
      <c r="K79" s="15"/>
      <c r="O79" s="198" t="s">
        <v>154</v>
      </c>
      <c r="P79" s="200">
        <f>P78*0.49</f>
        <v>0</v>
      </c>
    </row>
    <row r="80" spans="1:21" ht="12" customHeight="1">
      <c r="K80" s="15"/>
      <c r="O80" s="198" t="s">
        <v>155</v>
      </c>
      <c r="P80" s="200">
        <f>P75+P79+P76</f>
        <v>0</v>
      </c>
    </row>
    <row r="81" spans="11:11" ht="12" customHeight="1">
      <c r="K81" s="15"/>
    </row>
    <row r="82" spans="11:11" ht="12" customHeight="1">
      <c r="K82" s="15"/>
    </row>
    <row r="83" spans="11:11" ht="12" customHeight="1">
      <c r="K83" s="15"/>
    </row>
    <row r="84" spans="11:11" ht="12" customHeight="1">
      <c r="K84" s="15"/>
    </row>
    <row r="85" spans="11:11" ht="12" customHeight="1">
      <c r="K85" s="15"/>
    </row>
    <row r="86" spans="11:11" ht="12" customHeight="1">
      <c r="K86" s="15"/>
    </row>
    <row r="87" spans="11:11" ht="12" customHeight="1">
      <c r="K87" s="15"/>
    </row>
    <row r="88" spans="11:11" ht="12" customHeight="1">
      <c r="K88" s="15"/>
    </row>
    <row r="89" spans="11:11" ht="12" customHeight="1">
      <c r="K89" s="15"/>
    </row>
    <row r="90" spans="11:11" ht="12" customHeight="1">
      <c r="K90" s="15"/>
    </row>
    <row r="91" spans="11:11" ht="12" customHeight="1">
      <c r="K91" s="15"/>
    </row>
    <row r="92" spans="11:11" ht="12" customHeight="1">
      <c r="K92" s="15"/>
    </row>
    <row r="93" spans="11:11" ht="12" customHeight="1">
      <c r="K93" s="15"/>
    </row>
    <row r="94" spans="11:11" ht="12" customHeight="1">
      <c r="K94" s="15"/>
    </row>
    <row r="95" spans="11:11" ht="12" customHeight="1">
      <c r="K95" s="15"/>
    </row>
    <row r="96" spans="11:11" ht="12" customHeight="1">
      <c r="K96" s="15"/>
    </row>
    <row r="97" spans="11:11" ht="12" customHeight="1">
      <c r="K97" s="15"/>
    </row>
    <row r="98" spans="11:11" ht="12" customHeight="1">
      <c r="K98" s="15"/>
    </row>
    <row r="99" spans="11:11" ht="12" customHeight="1">
      <c r="K99" s="15"/>
    </row>
    <row r="100" spans="11:11" ht="12" customHeight="1">
      <c r="K100" s="15"/>
    </row>
    <row r="101" spans="11:11" ht="12" customHeight="1">
      <c r="K101" s="15"/>
    </row>
    <row r="102" spans="11:11" ht="12" customHeight="1">
      <c r="K102" s="15"/>
    </row>
    <row r="103" spans="11:11" ht="12" customHeight="1">
      <c r="K103" s="15"/>
    </row>
    <row r="104" spans="11:11" ht="12" customHeight="1">
      <c r="K104" s="15"/>
    </row>
    <row r="105" spans="11:11" ht="12" customHeight="1">
      <c r="K105" s="15"/>
    </row>
    <row r="106" spans="11:11" ht="12" customHeight="1">
      <c r="K106" s="15"/>
    </row>
    <row r="107" spans="11:11" ht="12" customHeight="1">
      <c r="K107" s="15"/>
    </row>
    <row r="108" spans="11:11" ht="12" customHeight="1">
      <c r="K108" s="15"/>
    </row>
    <row r="109" spans="11:11" ht="12" customHeight="1">
      <c r="K109" s="15"/>
    </row>
    <row r="110" spans="11:11" ht="12" customHeight="1">
      <c r="K110" s="15"/>
    </row>
    <row r="111" spans="11:11" ht="12" customHeight="1">
      <c r="K111" s="15"/>
    </row>
    <row r="112" spans="11:11" ht="12" customHeight="1">
      <c r="K112" s="15"/>
    </row>
    <row r="113" spans="11:11" ht="12" customHeight="1">
      <c r="K113" s="15"/>
    </row>
    <row r="114" spans="11:11" ht="12" customHeight="1">
      <c r="K114" s="15"/>
    </row>
    <row r="115" spans="11:11" ht="12" customHeight="1">
      <c r="K115" s="15"/>
    </row>
    <row r="116" spans="11:11" ht="12" customHeight="1">
      <c r="K116" s="15"/>
    </row>
    <row r="117" spans="11:11" ht="12" customHeight="1">
      <c r="K117" s="15"/>
    </row>
    <row r="118" spans="11:11" ht="12" customHeight="1">
      <c r="K118" s="15"/>
    </row>
    <row r="119" spans="11:11" ht="12" customHeight="1">
      <c r="K119" s="15"/>
    </row>
    <row r="120" spans="11:11" ht="12" customHeight="1">
      <c r="K120" s="15"/>
    </row>
    <row r="121" spans="11:11" ht="12" customHeight="1">
      <c r="K121" s="15"/>
    </row>
    <row r="122" spans="11:11" ht="12" customHeight="1">
      <c r="K122" s="15"/>
    </row>
    <row r="123" spans="11:11" ht="12" customHeight="1">
      <c r="K123" s="15"/>
    </row>
    <row r="124" spans="11:11" ht="12" customHeight="1">
      <c r="K124" s="15"/>
    </row>
    <row r="125" spans="11:11" ht="12" customHeight="1">
      <c r="K125" s="15"/>
    </row>
    <row r="126" spans="11:11" ht="12" customHeight="1">
      <c r="K126" s="15"/>
    </row>
    <row r="127" spans="11:11" ht="12" customHeight="1">
      <c r="K127" s="15"/>
    </row>
    <row r="128" spans="11:11" ht="12" customHeight="1">
      <c r="K128" s="15"/>
    </row>
    <row r="129" spans="11:11" ht="12" customHeight="1">
      <c r="K129" s="15"/>
    </row>
    <row r="130" spans="11:11" ht="12" customHeight="1">
      <c r="K130" s="15"/>
    </row>
    <row r="131" spans="11:11" ht="12" customHeight="1">
      <c r="K131" s="15"/>
    </row>
    <row r="132" spans="11:11" ht="12" customHeight="1">
      <c r="K132" s="15"/>
    </row>
    <row r="133" spans="11:11" ht="12" customHeight="1">
      <c r="K133" s="15"/>
    </row>
    <row r="134" spans="11:11" ht="12" customHeight="1">
      <c r="K134" s="15"/>
    </row>
    <row r="135" spans="11:11" ht="12" customHeight="1">
      <c r="K135" s="15"/>
    </row>
    <row r="136" spans="11:11" ht="12" customHeight="1">
      <c r="K136" s="15"/>
    </row>
    <row r="137" spans="11:11" ht="12" customHeight="1">
      <c r="K137" s="15"/>
    </row>
    <row r="138" spans="11:11" ht="12" customHeight="1">
      <c r="K138" s="15"/>
    </row>
    <row r="139" spans="11:11" ht="12" customHeight="1">
      <c r="K139" s="15"/>
    </row>
    <row r="140" spans="11:11" ht="12" customHeight="1">
      <c r="K140" s="15"/>
    </row>
    <row r="141" spans="11:11" ht="12" customHeight="1">
      <c r="K141" s="15"/>
    </row>
    <row r="142" spans="11:11" ht="12" customHeight="1">
      <c r="K142" s="15"/>
    </row>
    <row r="143" spans="11:11" ht="12" customHeight="1">
      <c r="K143" s="15"/>
    </row>
    <row r="144" spans="11:11" ht="12" customHeight="1">
      <c r="K144" s="15"/>
    </row>
    <row r="145" spans="11:11" ht="12" customHeight="1">
      <c r="K145" s="15"/>
    </row>
    <row r="146" spans="11:11" ht="12" customHeight="1">
      <c r="K146" s="15"/>
    </row>
    <row r="147" spans="11:11" ht="12" customHeight="1">
      <c r="K147" s="15"/>
    </row>
    <row r="148" spans="11:11" ht="12" customHeight="1">
      <c r="K148" s="15"/>
    </row>
    <row r="149" spans="11:11" ht="12" customHeight="1">
      <c r="K149" s="15"/>
    </row>
    <row r="150" spans="11:11" ht="12" customHeight="1">
      <c r="K150" s="15"/>
    </row>
    <row r="151" spans="11:11" ht="12" customHeight="1">
      <c r="K151" s="15"/>
    </row>
    <row r="152" spans="11:11" ht="12" customHeight="1">
      <c r="K152" s="15"/>
    </row>
    <row r="153" spans="11:11" ht="12" customHeight="1">
      <c r="K153" s="15"/>
    </row>
    <row r="154" spans="11:11" ht="12" customHeight="1">
      <c r="K154" s="15"/>
    </row>
    <row r="155" spans="11:11" ht="12" customHeight="1">
      <c r="K155" s="15"/>
    </row>
    <row r="156" spans="11:11" ht="12" customHeight="1">
      <c r="K156" s="15"/>
    </row>
    <row r="157" spans="11:11" ht="12" customHeight="1">
      <c r="K157" s="15"/>
    </row>
    <row r="158" spans="11:11" ht="12" customHeight="1">
      <c r="K158" s="15"/>
    </row>
    <row r="159" spans="11:11" ht="12" customHeight="1">
      <c r="K159" s="15"/>
    </row>
    <row r="160" spans="11:11" ht="12" customHeight="1">
      <c r="K160" s="15"/>
    </row>
    <row r="161" spans="11:11" ht="12" customHeight="1">
      <c r="K161" s="15"/>
    </row>
    <row r="162" spans="11:11" ht="12" customHeight="1">
      <c r="K162" s="15"/>
    </row>
    <row r="163" spans="11:11" ht="12" customHeight="1">
      <c r="K163" s="15"/>
    </row>
    <row r="164" spans="11:11" ht="12" customHeight="1">
      <c r="K164" s="15"/>
    </row>
    <row r="165" spans="11:11" ht="12" customHeight="1">
      <c r="K165" s="15"/>
    </row>
    <row r="166" spans="11:11" ht="12" customHeight="1">
      <c r="K166" s="15"/>
    </row>
    <row r="167" spans="11:11" ht="12" customHeight="1">
      <c r="K167" s="15"/>
    </row>
    <row r="168" spans="11:11" ht="12" customHeight="1">
      <c r="K168" s="15"/>
    </row>
    <row r="169" spans="11:11" ht="12" customHeight="1">
      <c r="K169" s="15"/>
    </row>
    <row r="170" spans="11:11" ht="12" customHeight="1">
      <c r="K170" s="15"/>
    </row>
    <row r="171" spans="11:11" ht="12" customHeight="1">
      <c r="K171" s="15"/>
    </row>
    <row r="172" spans="11:11" ht="12" customHeight="1">
      <c r="K172" s="15"/>
    </row>
    <row r="173" spans="11:11" ht="12" customHeight="1">
      <c r="K173" s="15"/>
    </row>
    <row r="174" spans="11:11" ht="12" customHeight="1">
      <c r="K174" s="15"/>
    </row>
    <row r="175" spans="11:11" ht="12" customHeight="1">
      <c r="K175" s="15"/>
    </row>
    <row r="176" spans="11:11" ht="12" customHeight="1">
      <c r="K176" s="15"/>
    </row>
    <row r="177" spans="11:11" ht="12" customHeight="1">
      <c r="K177" s="15"/>
    </row>
    <row r="178" spans="11:11" ht="12" customHeight="1">
      <c r="K178" s="15"/>
    </row>
    <row r="179" spans="11:11" ht="12" customHeight="1">
      <c r="K179" s="15"/>
    </row>
    <row r="180" spans="11:11" ht="12" customHeight="1">
      <c r="K180" s="15"/>
    </row>
    <row r="181" spans="11:11" ht="12" customHeight="1">
      <c r="K181" s="15"/>
    </row>
    <row r="182" spans="11:11" ht="12" customHeight="1">
      <c r="K182" s="15"/>
    </row>
    <row r="183" spans="11:11" ht="12" customHeight="1">
      <c r="K183" s="15"/>
    </row>
    <row r="184" spans="11:11" ht="12" customHeight="1">
      <c r="K184" s="15"/>
    </row>
    <row r="185" spans="11:11" ht="12" customHeight="1">
      <c r="K185" s="15"/>
    </row>
    <row r="186" spans="11:11" ht="12" customHeight="1">
      <c r="K186" s="15"/>
    </row>
    <row r="187" spans="11:11" ht="12" customHeight="1">
      <c r="K187" s="15"/>
    </row>
    <row r="188" spans="11:11" ht="12" customHeight="1">
      <c r="K188" s="15"/>
    </row>
    <row r="189" spans="11:11" ht="12" customHeight="1">
      <c r="K189" s="15"/>
    </row>
    <row r="190" spans="11:11" ht="12" customHeight="1">
      <c r="K190" s="15"/>
    </row>
    <row r="191" spans="11:11" ht="12" customHeight="1">
      <c r="K191" s="15"/>
    </row>
    <row r="192" spans="11:11" ht="12" customHeight="1">
      <c r="K192" s="15"/>
    </row>
    <row r="193" spans="11:11" ht="12" customHeight="1">
      <c r="K193" s="15"/>
    </row>
    <row r="194" spans="11:11" ht="12" customHeight="1">
      <c r="K194" s="15"/>
    </row>
    <row r="195" spans="11:11" ht="12" customHeight="1">
      <c r="K195" s="15"/>
    </row>
    <row r="196" spans="11:11" ht="12" customHeight="1">
      <c r="K196" s="15"/>
    </row>
    <row r="197" spans="11:11" ht="12" customHeight="1">
      <c r="K197" s="15"/>
    </row>
    <row r="198" spans="11:11" ht="12" customHeight="1">
      <c r="K198" s="15"/>
    </row>
    <row r="199" spans="11:11" ht="12" customHeight="1">
      <c r="K199" s="15"/>
    </row>
    <row r="200" spans="11:11" ht="12" customHeight="1">
      <c r="K200" s="15"/>
    </row>
    <row r="201" spans="11:11" ht="12" customHeight="1">
      <c r="K201" s="15"/>
    </row>
    <row r="202" spans="11:11" ht="12" customHeight="1">
      <c r="K202" s="15"/>
    </row>
    <row r="203" spans="11:11" ht="12" customHeight="1">
      <c r="K203" s="15"/>
    </row>
    <row r="204" spans="11:11" ht="12" customHeight="1">
      <c r="K204" s="15"/>
    </row>
    <row r="205" spans="11:11" ht="12" customHeight="1">
      <c r="K205" s="15"/>
    </row>
    <row r="206" spans="11:11" ht="12" customHeight="1">
      <c r="K206" s="15"/>
    </row>
    <row r="207" spans="11:11" ht="12" customHeight="1">
      <c r="K207" s="15"/>
    </row>
    <row r="208" spans="11:11" ht="12" customHeight="1">
      <c r="K208" s="15"/>
    </row>
    <row r="209" spans="11:11" ht="12" customHeight="1">
      <c r="K209" s="15"/>
    </row>
    <row r="210" spans="11:11" ht="12" customHeight="1">
      <c r="K210" s="15"/>
    </row>
    <row r="211" spans="11:11" ht="12" customHeight="1">
      <c r="K211" s="15"/>
    </row>
    <row r="212" spans="11:11" ht="12" customHeight="1">
      <c r="K212" s="15"/>
    </row>
    <row r="213" spans="11:11" ht="12" customHeight="1">
      <c r="K213" s="15"/>
    </row>
    <row r="214" spans="11:11" ht="12" customHeight="1">
      <c r="K214" s="15"/>
    </row>
    <row r="215" spans="11:11" ht="12" customHeight="1">
      <c r="K215" s="15"/>
    </row>
    <row r="216" spans="11:11" ht="12" customHeight="1">
      <c r="K216" s="15"/>
    </row>
    <row r="217" spans="11:11" ht="12" customHeight="1">
      <c r="K217" s="15"/>
    </row>
    <row r="218" spans="11:11" ht="12" customHeight="1">
      <c r="K218" s="15"/>
    </row>
    <row r="219" spans="11:11" ht="12" customHeight="1">
      <c r="K219" s="15"/>
    </row>
    <row r="220" spans="11:11" ht="12" customHeight="1">
      <c r="K220" s="15"/>
    </row>
    <row r="221" spans="11:11" ht="12" customHeight="1">
      <c r="K221" s="15"/>
    </row>
    <row r="222" spans="11:11" ht="12" customHeight="1">
      <c r="K222" s="15"/>
    </row>
    <row r="223" spans="11:11" ht="12" customHeight="1">
      <c r="K223" s="15"/>
    </row>
    <row r="224" spans="11:11" ht="12" customHeight="1">
      <c r="K224" s="15"/>
    </row>
    <row r="225" spans="11:11" ht="12" customHeight="1">
      <c r="K225" s="15"/>
    </row>
    <row r="226" spans="11:11" ht="12" customHeight="1">
      <c r="K226" s="15"/>
    </row>
    <row r="227" spans="11:11" ht="12" customHeight="1">
      <c r="K227" s="15"/>
    </row>
    <row r="228" spans="11:11" ht="12" customHeight="1">
      <c r="K228" s="15"/>
    </row>
    <row r="229" spans="11:11" ht="12" customHeight="1">
      <c r="K229" s="15"/>
    </row>
    <row r="230" spans="11:11" ht="12" customHeight="1">
      <c r="K230" s="15"/>
    </row>
    <row r="231" spans="11:11" ht="12" customHeight="1">
      <c r="K231" s="15"/>
    </row>
    <row r="232" spans="11:11" ht="12" customHeight="1">
      <c r="K232" s="15"/>
    </row>
    <row r="233" spans="11:11" ht="12" customHeight="1">
      <c r="K233" s="15"/>
    </row>
    <row r="234" spans="11:11" ht="12" customHeight="1">
      <c r="K234" s="15"/>
    </row>
    <row r="235" spans="11:11" ht="12" customHeight="1">
      <c r="K235" s="15"/>
    </row>
    <row r="236" spans="11:11" ht="12" customHeight="1">
      <c r="K236" s="15"/>
    </row>
    <row r="237" spans="11:11" ht="12" customHeight="1">
      <c r="K237" s="15"/>
    </row>
    <row r="238" spans="11:11" ht="12" customHeight="1">
      <c r="K238" s="15"/>
    </row>
    <row r="239" spans="11:11" ht="12" customHeight="1">
      <c r="K239" s="15"/>
    </row>
    <row r="240" spans="11:11" ht="12" customHeight="1">
      <c r="K240" s="15"/>
    </row>
    <row r="241" spans="11:11" ht="12" customHeight="1">
      <c r="K241" s="15"/>
    </row>
    <row r="242" spans="11:11" ht="12" customHeight="1">
      <c r="K242" s="15"/>
    </row>
    <row r="243" spans="11:11" ht="12" customHeight="1">
      <c r="K243" s="15"/>
    </row>
    <row r="244" spans="11:11" ht="12" customHeight="1">
      <c r="K244" s="15"/>
    </row>
    <row r="245" spans="11:11" ht="12" customHeight="1">
      <c r="K245" s="15"/>
    </row>
    <row r="246" spans="11:11" ht="12" customHeight="1">
      <c r="K246" s="15"/>
    </row>
    <row r="247" spans="11:11" ht="12" customHeight="1">
      <c r="K247" s="15"/>
    </row>
    <row r="248" spans="11:11" ht="12" customHeight="1">
      <c r="K248" s="15"/>
    </row>
    <row r="249" spans="11:11" ht="12" customHeight="1">
      <c r="K249" s="15"/>
    </row>
    <row r="250" spans="11:11" ht="12" customHeight="1">
      <c r="K250" s="15"/>
    </row>
    <row r="251" spans="11:11" ht="12" customHeight="1">
      <c r="K251" s="15"/>
    </row>
    <row r="252" spans="11:11" ht="12" customHeight="1">
      <c r="K252" s="15"/>
    </row>
    <row r="253" spans="11:11" ht="12" customHeight="1">
      <c r="K253" s="15"/>
    </row>
    <row r="254" spans="11:11" ht="12" customHeight="1">
      <c r="K254" s="15"/>
    </row>
    <row r="255" spans="11:11" ht="12" customHeight="1">
      <c r="K255" s="15"/>
    </row>
    <row r="256" spans="11:11" ht="12" customHeight="1">
      <c r="K256" s="15"/>
    </row>
    <row r="257" spans="11:11" ht="12" customHeight="1">
      <c r="K257" s="15"/>
    </row>
    <row r="258" spans="11:11" ht="12" customHeight="1">
      <c r="K258" s="15"/>
    </row>
    <row r="259" spans="11:11" ht="12" customHeight="1">
      <c r="K259" s="15"/>
    </row>
    <row r="260" spans="11:11" ht="12" customHeight="1">
      <c r="K260" s="15"/>
    </row>
    <row r="261" spans="11:11" ht="12" customHeight="1">
      <c r="K261" s="15"/>
    </row>
    <row r="262" spans="11:11" ht="12" customHeight="1">
      <c r="K262" s="15"/>
    </row>
    <row r="263" spans="11:11" ht="12" customHeight="1">
      <c r="K263" s="15"/>
    </row>
    <row r="264" spans="11:11" ht="12" customHeight="1">
      <c r="K264" s="15"/>
    </row>
    <row r="265" spans="11:11" ht="12" customHeight="1">
      <c r="K265" s="15"/>
    </row>
    <row r="266" spans="11:11" ht="12" customHeight="1">
      <c r="K266" s="15"/>
    </row>
    <row r="267" spans="11:11" ht="12" customHeight="1">
      <c r="K267" s="15"/>
    </row>
    <row r="268" spans="11:11" ht="12" customHeight="1">
      <c r="K268" s="15"/>
    </row>
    <row r="269" spans="11:11" ht="12" customHeight="1">
      <c r="K269" s="15"/>
    </row>
    <row r="270" spans="11:11" ht="12" customHeight="1">
      <c r="K270" s="15"/>
    </row>
    <row r="271" spans="11:11" ht="12" customHeight="1">
      <c r="K271" s="15"/>
    </row>
    <row r="272" spans="11:11" ht="12" customHeight="1">
      <c r="K272" s="15"/>
    </row>
    <row r="273" spans="11:11" ht="12" customHeight="1">
      <c r="K273" s="15"/>
    </row>
    <row r="274" spans="11:11" ht="12" customHeight="1">
      <c r="K274" s="15"/>
    </row>
    <row r="275" spans="11:11" ht="12" customHeight="1">
      <c r="K275" s="15"/>
    </row>
    <row r="276" spans="11:11" ht="12" customHeight="1">
      <c r="K276" s="15"/>
    </row>
    <row r="277" spans="11:11" ht="12" customHeight="1">
      <c r="K277" s="15"/>
    </row>
    <row r="278" spans="11:11" ht="12" customHeight="1">
      <c r="K278" s="15"/>
    </row>
    <row r="279" spans="11:11" ht="12" customHeight="1">
      <c r="K279" s="15"/>
    </row>
    <row r="280" spans="11:11" ht="12" customHeight="1">
      <c r="K280" s="15"/>
    </row>
    <row r="281" spans="11:11" ht="12" customHeight="1">
      <c r="K281" s="15"/>
    </row>
    <row r="282" spans="11:11" ht="12" customHeight="1">
      <c r="K282" s="15"/>
    </row>
    <row r="283" spans="11:11" ht="12" customHeight="1">
      <c r="K283" s="15"/>
    </row>
    <row r="284" spans="11:11" ht="12" customHeight="1">
      <c r="K284" s="15"/>
    </row>
    <row r="285" spans="11:11" ht="12" customHeight="1">
      <c r="K285" s="15"/>
    </row>
    <row r="286" spans="11:11" ht="12" customHeight="1">
      <c r="K286" s="15"/>
    </row>
    <row r="287" spans="11:11" ht="12" customHeight="1">
      <c r="K287" s="15"/>
    </row>
    <row r="288" spans="11:11" ht="12" customHeight="1">
      <c r="K288" s="15"/>
    </row>
    <row r="289" spans="11:11" ht="12" customHeight="1">
      <c r="K289" s="15"/>
    </row>
    <row r="290" spans="11:11" ht="12" customHeight="1">
      <c r="K290" s="15"/>
    </row>
    <row r="291" spans="11:11" ht="12" customHeight="1">
      <c r="K291" s="15"/>
    </row>
    <row r="292" spans="11:11" ht="12" customHeight="1">
      <c r="K292" s="15"/>
    </row>
    <row r="293" spans="11:11" ht="12" customHeight="1">
      <c r="K293" s="15"/>
    </row>
    <row r="294" spans="11:11" ht="12" customHeight="1">
      <c r="K294" s="15"/>
    </row>
    <row r="295" spans="11:11" ht="12" customHeight="1">
      <c r="K295" s="15"/>
    </row>
    <row r="296" spans="11:11" ht="12" customHeight="1">
      <c r="K296" s="15"/>
    </row>
    <row r="297" spans="11:11" ht="12" customHeight="1">
      <c r="K297" s="15"/>
    </row>
    <row r="298" spans="11:11" ht="12" customHeight="1">
      <c r="K298" s="15"/>
    </row>
    <row r="299" spans="11:11" ht="12" customHeight="1">
      <c r="K299" s="15"/>
    </row>
    <row r="300" spans="11:11" ht="12" customHeight="1">
      <c r="K300" s="15"/>
    </row>
    <row r="301" spans="11:11" ht="12" customHeight="1">
      <c r="K301" s="15"/>
    </row>
    <row r="302" spans="11:11" ht="12" customHeight="1">
      <c r="K302" s="15"/>
    </row>
    <row r="303" spans="11:11" ht="12" customHeight="1">
      <c r="K303" s="15"/>
    </row>
    <row r="304" spans="11:11" ht="12" customHeight="1">
      <c r="K304" s="15"/>
    </row>
    <row r="305" spans="11:11" ht="12" customHeight="1">
      <c r="K305" s="15"/>
    </row>
    <row r="306" spans="11:11" ht="12" customHeight="1">
      <c r="K306" s="15"/>
    </row>
    <row r="307" spans="11:11" ht="12" customHeight="1">
      <c r="K307" s="15"/>
    </row>
    <row r="308" spans="11:11" ht="12" customHeight="1">
      <c r="K308" s="15"/>
    </row>
    <row r="309" spans="11:11" ht="12" customHeight="1">
      <c r="K309" s="15"/>
    </row>
    <row r="310" spans="11:11" ht="12" customHeight="1">
      <c r="K310" s="15"/>
    </row>
    <row r="311" spans="11:11" ht="12" customHeight="1">
      <c r="K311" s="15"/>
    </row>
    <row r="312" spans="11:11" ht="12" customHeight="1">
      <c r="K312" s="15"/>
    </row>
    <row r="313" spans="11:11" ht="12" customHeight="1">
      <c r="K313" s="15"/>
    </row>
    <row r="314" spans="11:11" ht="12" customHeight="1">
      <c r="K314" s="15"/>
    </row>
    <row r="315" spans="11:11" ht="12" customHeight="1">
      <c r="K315" s="15"/>
    </row>
    <row r="316" spans="11:11" ht="12" customHeight="1">
      <c r="K316" s="15"/>
    </row>
    <row r="317" spans="11:11" ht="12" customHeight="1">
      <c r="K317" s="15"/>
    </row>
    <row r="318" spans="11:11" ht="12" customHeight="1">
      <c r="K318" s="15"/>
    </row>
    <row r="319" spans="11:11" ht="12" customHeight="1">
      <c r="K319" s="15"/>
    </row>
    <row r="320" spans="11:11" ht="12" customHeight="1">
      <c r="K320" s="15"/>
    </row>
    <row r="321" spans="11:11" ht="12" customHeight="1">
      <c r="K321" s="15"/>
    </row>
    <row r="322" spans="11:11" ht="12" customHeight="1">
      <c r="K322" s="15"/>
    </row>
    <row r="323" spans="11:11" ht="12" customHeight="1">
      <c r="K323" s="15"/>
    </row>
    <row r="324" spans="11:11" ht="12" customHeight="1">
      <c r="K324" s="15"/>
    </row>
    <row r="325" spans="11:11" ht="12" customHeight="1">
      <c r="K325" s="15"/>
    </row>
    <row r="326" spans="11:11" ht="12" customHeight="1">
      <c r="K326" s="15"/>
    </row>
    <row r="327" spans="11:11" ht="12" customHeight="1">
      <c r="K327" s="15"/>
    </row>
    <row r="328" spans="11:11" ht="12" customHeight="1">
      <c r="K328" s="15"/>
    </row>
    <row r="329" spans="11:11" ht="12" customHeight="1">
      <c r="K329" s="15"/>
    </row>
    <row r="330" spans="11:11" ht="12" customHeight="1">
      <c r="K330" s="15"/>
    </row>
    <row r="331" spans="11:11" ht="12" customHeight="1">
      <c r="K331" s="15"/>
    </row>
    <row r="332" spans="11:11" ht="12" customHeight="1">
      <c r="K332" s="15"/>
    </row>
    <row r="333" spans="11:11" ht="12" customHeight="1">
      <c r="K333" s="15"/>
    </row>
    <row r="334" spans="11:11" ht="12" customHeight="1">
      <c r="K334" s="15"/>
    </row>
    <row r="335" spans="11:11" ht="12" customHeight="1">
      <c r="K335" s="15"/>
    </row>
    <row r="336" spans="11:11" ht="12" customHeight="1">
      <c r="K336" s="15"/>
    </row>
    <row r="337" spans="11:11" ht="12" customHeight="1">
      <c r="K337" s="15"/>
    </row>
    <row r="338" spans="11:11" ht="12" customHeight="1">
      <c r="K338" s="15"/>
    </row>
    <row r="339" spans="11:11" ht="12" customHeight="1">
      <c r="K339" s="15"/>
    </row>
    <row r="340" spans="11:11" ht="12" customHeight="1">
      <c r="K340" s="15"/>
    </row>
    <row r="341" spans="11:11" ht="12" customHeight="1">
      <c r="K341" s="15"/>
    </row>
    <row r="342" spans="11:11" ht="12" customHeight="1">
      <c r="K342" s="15"/>
    </row>
    <row r="343" spans="11:11" ht="12" customHeight="1">
      <c r="K343" s="15"/>
    </row>
    <row r="344" spans="11:11" ht="12" customHeight="1">
      <c r="K344" s="15"/>
    </row>
    <row r="345" spans="11:11" ht="12" customHeight="1">
      <c r="K345" s="15"/>
    </row>
    <row r="346" spans="11:11" ht="12" customHeight="1">
      <c r="K346" s="15"/>
    </row>
    <row r="347" spans="11:11" ht="12" customHeight="1">
      <c r="K347" s="15"/>
    </row>
    <row r="348" spans="11:11" ht="12" customHeight="1">
      <c r="K348" s="15"/>
    </row>
    <row r="349" spans="11:11" ht="12" customHeight="1">
      <c r="K349" s="15"/>
    </row>
    <row r="350" spans="11:11" ht="12" customHeight="1">
      <c r="K350" s="15"/>
    </row>
    <row r="351" spans="11:11" ht="12" customHeight="1">
      <c r="K351" s="15"/>
    </row>
    <row r="352" spans="11:11" ht="12" customHeight="1">
      <c r="K352" s="15"/>
    </row>
    <row r="353" spans="11:11" ht="12" customHeight="1">
      <c r="K353" s="15"/>
    </row>
    <row r="354" spans="11:11" ht="12" customHeight="1">
      <c r="K354" s="15"/>
    </row>
    <row r="355" spans="11:11" ht="12" customHeight="1">
      <c r="K355" s="15"/>
    </row>
    <row r="356" spans="11:11" ht="12" customHeight="1">
      <c r="K356" s="15"/>
    </row>
    <row r="357" spans="11:11" ht="12" customHeight="1">
      <c r="K357" s="15"/>
    </row>
    <row r="358" spans="11:11" ht="12" customHeight="1">
      <c r="K358" s="15"/>
    </row>
    <row r="359" spans="11:11" ht="12" customHeight="1">
      <c r="K359" s="15"/>
    </row>
    <row r="360" spans="11:11" ht="12" customHeight="1">
      <c r="K360" s="15"/>
    </row>
    <row r="361" spans="11:11" ht="12" customHeight="1">
      <c r="K361" s="15"/>
    </row>
    <row r="362" spans="11:11" ht="12" customHeight="1">
      <c r="K362" s="15"/>
    </row>
    <row r="363" spans="11:11" ht="12" customHeight="1">
      <c r="K363" s="15"/>
    </row>
    <row r="364" spans="11:11" ht="12" customHeight="1">
      <c r="K364" s="15"/>
    </row>
    <row r="365" spans="11:11" ht="12" customHeight="1">
      <c r="K365" s="15"/>
    </row>
    <row r="366" spans="11:11" ht="12" customHeight="1">
      <c r="K366" s="15"/>
    </row>
    <row r="367" spans="11:11" ht="12" customHeight="1">
      <c r="K367" s="15"/>
    </row>
    <row r="368" spans="11:11" ht="12" customHeight="1">
      <c r="K368" s="15"/>
    </row>
    <row r="369" spans="11:11" ht="12" customHeight="1">
      <c r="K369" s="15"/>
    </row>
    <row r="370" spans="11:11" ht="12" customHeight="1">
      <c r="K370" s="15"/>
    </row>
    <row r="371" spans="11:11" ht="12" customHeight="1">
      <c r="K371" s="15"/>
    </row>
    <row r="372" spans="11:11" ht="12" customHeight="1">
      <c r="K372" s="15"/>
    </row>
    <row r="373" spans="11:11" ht="12" customHeight="1">
      <c r="K373" s="15"/>
    </row>
    <row r="374" spans="11:11" ht="12" customHeight="1">
      <c r="K374" s="15"/>
    </row>
    <row r="375" spans="11:11" ht="12" customHeight="1">
      <c r="K375" s="15"/>
    </row>
    <row r="376" spans="11:11" ht="12" customHeight="1">
      <c r="K376" s="15"/>
    </row>
    <row r="377" spans="11:11" ht="12" customHeight="1">
      <c r="K377" s="15"/>
    </row>
    <row r="378" spans="11:11" ht="12" customHeight="1">
      <c r="K378" s="15"/>
    </row>
    <row r="379" spans="11:11" ht="12" customHeight="1">
      <c r="K379" s="15"/>
    </row>
    <row r="380" spans="11:11" ht="12" customHeight="1">
      <c r="K380" s="15"/>
    </row>
    <row r="381" spans="11:11" ht="12" customHeight="1">
      <c r="K381" s="15"/>
    </row>
    <row r="382" spans="11:11" ht="12" customHeight="1">
      <c r="K382" s="15"/>
    </row>
    <row r="383" spans="11:11" ht="12" customHeight="1">
      <c r="K383" s="15"/>
    </row>
    <row r="384" spans="11:11" ht="12" customHeight="1">
      <c r="K384" s="15"/>
    </row>
    <row r="385" spans="11:11" ht="12" customHeight="1">
      <c r="K385" s="15"/>
    </row>
    <row r="386" spans="11:11" ht="12" customHeight="1">
      <c r="K386" s="15"/>
    </row>
    <row r="387" spans="11:11" ht="12" customHeight="1">
      <c r="K387" s="15"/>
    </row>
    <row r="388" spans="11:11" ht="12" customHeight="1">
      <c r="K388" s="15"/>
    </row>
    <row r="389" spans="11:11" ht="12" customHeight="1">
      <c r="K389" s="15"/>
    </row>
    <row r="390" spans="11:11" ht="12" customHeight="1">
      <c r="K390" s="15"/>
    </row>
    <row r="391" spans="11:11" ht="12" customHeight="1">
      <c r="K391" s="15"/>
    </row>
    <row r="392" spans="11:11" ht="12" customHeight="1">
      <c r="K392" s="15"/>
    </row>
    <row r="393" spans="11:11" ht="12" customHeight="1">
      <c r="K393" s="15"/>
    </row>
    <row r="394" spans="11:11" ht="12" customHeight="1">
      <c r="K394" s="15"/>
    </row>
    <row r="395" spans="11:11" ht="12" customHeight="1">
      <c r="K395" s="15"/>
    </row>
    <row r="396" spans="11:11" ht="12" customHeight="1">
      <c r="K396" s="15"/>
    </row>
    <row r="397" spans="11:11" ht="12" customHeight="1">
      <c r="K397" s="15"/>
    </row>
    <row r="398" spans="11:11" ht="12" customHeight="1">
      <c r="K398" s="15"/>
    </row>
    <row r="399" spans="11:11" ht="12" customHeight="1">
      <c r="K399" s="15"/>
    </row>
    <row r="400" spans="11:11" ht="12" customHeight="1">
      <c r="K400" s="15"/>
    </row>
    <row r="401" spans="11:11" ht="12" customHeight="1">
      <c r="K401" s="15"/>
    </row>
    <row r="402" spans="11:11" ht="12" customHeight="1">
      <c r="K402" s="15"/>
    </row>
    <row r="403" spans="11:11" ht="12" customHeight="1">
      <c r="K403" s="15"/>
    </row>
    <row r="404" spans="11:11" ht="12" customHeight="1">
      <c r="K404" s="15"/>
    </row>
    <row r="405" spans="11:11" ht="12" customHeight="1">
      <c r="K405" s="15"/>
    </row>
    <row r="406" spans="11:11" ht="12" customHeight="1">
      <c r="K406" s="15"/>
    </row>
    <row r="407" spans="11:11" ht="12" customHeight="1">
      <c r="K407" s="15"/>
    </row>
    <row r="408" spans="11:11" ht="12" customHeight="1">
      <c r="K408" s="15"/>
    </row>
    <row r="409" spans="11:11" ht="12" customHeight="1">
      <c r="K409" s="15"/>
    </row>
    <row r="410" spans="11:11" ht="12" customHeight="1">
      <c r="K410" s="15"/>
    </row>
    <row r="411" spans="11:11" ht="12" customHeight="1">
      <c r="K411" s="15"/>
    </row>
    <row r="412" spans="11:11" ht="12" customHeight="1">
      <c r="K412" s="15"/>
    </row>
    <row r="413" spans="11:11" ht="12" customHeight="1">
      <c r="K413" s="15"/>
    </row>
    <row r="414" spans="11:11" ht="12" customHeight="1">
      <c r="K414" s="15"/>
    </row>
    <row r="415" spans="11:11" ht="12" customHeight="1">
      <c r="K415" s="15"/>
    </row>
    <row r="416" spans="11:11" ht="12" customHeight="1">
      <c r="K416" s="15"/>
    </row>
    <row r="417" spans="11:11" ht="12" customHeight="1">
      <c r="K417" s="15"/>
    </row>
    <row r="418" spans="11:11" ht="12" customHeight="1">
      <c r="K418" s="15"/>
    </row>
    <row r="419" spans="11:11" ht="12" customHeight="1">
      <c r="K419" s="15"/>
    </row>
    <row r="420" spans="11:11" ht="12" customHeight="1">
      <c r="K420" s="15"/>
    </row>
    <row r="421" spans="11:11" ht="12" customHeight="1">
      <c r="K421" s="15"/>
    </row>
    <row r="422" spans="11:11" ht="12" customHeight="1">
      <c r="K422" s="15"/>
    </row>
    <row r="423" spans="11:11" ht="12" customHeight="1">
      <c r="K423" s="15"/>
    </row>
    <row r="424" spans="11:11" ht="12" customHeight="1">
      <c r="K424" s="15"/>
    </row>
    <row r="425" spans="11:11" ht="12" customHeight="1">
      <c r="K425" s="15"/>
    </row>
    <row r="426" spans="11:11" ht="12" customHeight="1">
      <c r="K426" s="15"/>
    </row>
    <row r="427" spans="11:11" ht="12" customHeight="1">
      <c r="K427" s="15"/>
    </row>
    <row r="428" spans="11:11" ht="12" customHeight="1">
      <c r="K428" s="15"/>
    </row>
    <row r="429" spans="11:11" ht="12" customHeight="1">
      <c r="K429" s="15"/>
    </row>
    <row r="430" spans="11:11" ht="12" customHeight="1">
      <c r="K430" s="15"/>
    </row>
    <row r="431" spans="11:11" ht="12" customHeight="1">
      <c r="K431" s="15"/>
    </row>
    <row r="432" spans="11:11" ht="12" customHeight="1">
      <c r="K432" s="15"/>
    </row>
    <row r="433" spans="11:11" ht="12" customHeight="1">
      <c r="K433" s="15"/>
    </row>
    <row r="434" spans="11:11" ht="12" customHeight="1">
      <c r="K434" s="15"/>
    </row>
    <row r="435" spans="11:11" ht="12" customHeight="1">
      <c r="K435" s="15"/>
    </row>
    <row r="436" spans="11:11" ht="12" customHeight="1">
      <c r="K436" s="15"/>
    </row>
    <row r="437" spans="11:11" ht="12" customHeight="1">
      <c r="K437" s="15"/>
    </row>
    <row r="438" spans="11:11" ht="12" customHeight="1">
      <c r="K438" s="15"/>
    </row>
    <row r="439" spans="11:11" ht="12" customHeight="1">
      <c r="K439" s="15"/>
    </row>
    <row r="440" spans="11:11" ht="12" customHeight="1">
      <c r="K440" s="15"/>
    </row>
    <row r="441" spans="11:11" ht="12" customHeight="1">
      <c r="K441" s="15"/>
    </row>
    <row r="442" spans="11:11" ht="12" customHeight="1">
      <c r="K442" s="15"/>
    </row>
    <row r="443" spans="11:11" ht="12" customHeight="1">
      <c r="K443" s="15"/>
    </row>
    <row r="444" spans="11:11" ht="12" customHeight="1">
      <c r="K444" s="15"/>
    </row>
    <row r="445" spans="11:11" ht="12" customHeight="1">
      <c r="K445" s="15"/>
    </row>
    <row r="446" spans="11:11" ht="12" customHeight="1">
      <c r="K446" s="15"/>
    </row>
    <row r="447" spans="11:11" ht="12" customHeight="1">
      <c r="K447" s="15"/>
    </row>
    <row r="448" spans="11:11" ht="12" customHeight="1">
      <c r="K448" s="15"/>
    </row>
    <row r="449" spans="11:11" ht="12" customHeight="1">
      <c r="K449" s="15"/>
    </row>
    <row r="450" spans="11:11" ht="12" customHeight="1">
      <c r="K450" s="15"/>
    </row>
    <row r="451" spans="11:11" ht="12" customHeight="1">
      <c r="K451" s="15"/>
    </row>
    <row r="452" spans="11:11" ht="12" customHeight="1">
      <c r="K452" s="15"/>
    </row>
    <row r="453" spans="11:11" ht="12" customHeight="1">
      <c r="K453" s="15"/>
    </row>
    <row r="454" spans="11:11" ht="12" customHeight="1">
      <c r="K454" s="15"/>
    </row>
    <row r="455" spans="11:11" ht="12" customHeight="1">
      <c r="K455" s="15"/>
    </row>
    <row r="456" spans="11:11" ht="12" customHeight="1">
      <c r="K456" s="15"/>
    </row>
    <row r="457" spans="11:11" ht="12" customHeight="1">
      <c r="K457" s="15"/>
    </row>
    <row r="458" spans="11:11" ht="12" customHeight="1">
      <c r="K458" s="15"/>
    </row>
    <row r="459" spans="11:11" ht="12" customHeight="1">
      <c r="K459" s="15"/>
    </row>
    <row r="460" spans="11:11" ht="12" customHeight="1">
      <c r="K460" s="15"/>
    </row>
    <row r="461" spans="11:11" ht="12" customHeight="1">
      <c r="K461" s="15"/>
    </row>
    <row r="462" spans="11:11" ht="12" customHeight="1">
      <c r="K462" s="15"/>
    </row>
    <row r="463" spans="11:11" ht="12" customHeight="1">
      <c r="K463" s="15"/>
    </row>
    <row r="464" spans="11:11" ht="12" customHeight="1">
      <c r="K464" s="15"/>
    </row>
    <row r="465" spans="11:11" ht="12" customHeight="1">
      <c r="K465" s="15"/>
    </row>
    <row r="466" spans="11:11" ht="12" customHeight="1">
      <c r="K466" s="15"/>
    </row>
    <row r="467" spans="11:11" ht="12" customHeight="1">
      <c r="K467" s="15"/>
    </row>
    <row r="468" spans="11:11" ht="12" customHeight="1">
      <c r="K468" s="15"/>
    </row>
    <row r="469" spans="11:11" ht="12" customHeight="1">
      <c r="K469" s="15"/>
    </row>
    <row r="470" spans="11:11" ht="12" customHeight="1">
      <c r="K470" s="15"/>
    </row>
    <row r="471" spans="11:11" ht="12" customHeight="1">
      <c r="K471" s="15"/>
    </row>
    <row r="472" spans="11:11" ht="12" customHeight="1">
      <c r="K472" s="15"/>
    </row>
    <row r="473" spans="11:11" ht="12" customHeight="1">
      <c r="K473" s="15"/>
    </row>
    <row r="474" spans="11:11" ht="12" customHeight="1">
      <c r="K474" s="15"/>
    </row>
    <row r="475" spans="11:11" ht="12" customHeight="1">
      <c r="K475" s="15"/>
    </row>
    <row r="476" spans="11:11" ht="12" customHeight="1">
      <c r="K476" s="15"/>
    </row>
    <row r="477" spans="11:11" ht="12" customHeight="1">
      <c r="K477" s="15"/>
    </row>
    <row r="478" spans="11:11" ht="12" customHeight="1">
      <c r="K478" s="15"/>
    </row>
    <row r="479" spans="11:11" ht="12" customHeight="1">
      <c r="K479" s="15"/>
    </row>
    <row r="480" spans="11:11" ht="12" customHeight="1">
      <c r="K480" s="15"/>
    </row>
    <row r="481" spans="11:11" ht="12" customHeight="1">
      <c r="K481" s="15"/>
    </row>
    <row r="482" spans="11:11" ht="12" customHeight="1">
      <c r="K482" s="15"/>
    </row>
    <row r="483" spans="11:11" ht="12" customHeight="1">
      <c r="K483" s="15"/>
    </row>
    <row r="484" spans="11:11" ht="12" customHeight="1">
      <c r="K484" s="15"/>
    </row>
    <row r="485" spans="11:11" ht="12" customHeight="1">
      <c r="K485" s="15"/>
    </row>
    <row r="486" spans="11:11" ht="12" customHeight="1">
      <c r="K486" s="15"/>
    </row>
    <row r="487" spans="11:11" ht="12" customHeight="1">
      <c r="K487" s="15"/>
    </row>
    <row r="488" spans="11:11" ht="12" customHeight="1">
      <c r="K488" s="15"/>
    </row>
    <row r="489" spans="11:11" ht="12" customHeight="1">
      <c r="K489" s="15"/>
    </row>
    <row r="490" spans="11:11" ht="12" customHeight="1">
      <c r="K490" s="15"/>
    </row>
    <row r="491" spans="11:11" ht="12" customHeight="1">
      <c r="K491" s="15"/>
    </row>
    <row r="492" spans="11:11" ht="12" customHeight="1">
      <c r="K492" s="15"/>
    </row>
    <row r="493" spans="11:11" ht="12" customHeight="1">
      <c r="K493" s="15"/>
    </row>
    <row r="494" spans="11:11" ht="12" customHeight="1">
      <c r="K494" s="15"/>
    </row>
    <row r="495" spans="11:11" ht="12" customHeight="1">
      <c r="K495" s="15"/>
    </row>
    <row r="496" spans="11:11" ht="12" customHeight="1">
      <c r="K496" s="15"/>
    </row>
    <row r="497" spans="11:11" ht="12" customHeight="1">
      <c r="K497" s="15"/>
    </row>
    <row r="498" spans="11:11" ht="12" customHeight="1">
      <c r="K498" s="15"/>
    </row>
    <row r="499" spans="11:11" ht="12" customHeight="1">
      <c r="K499" s="15"/>
    </row>
    <row r="500" spans="11:11" ht="12" customHeight="1">
      <c r="K500" s="15"/>
    </row>
    <row r="501" spans="11:11" ht="12" customHeight="1">
      <c r="K501" s="15"/>
    </row>
    <row r="502" spans="11:11" ht="12" customHeight="1">
      <c r="K502" s="15"/>
    </row>
    <row r="503" spans="11:11" ht="12" customHeight="1">
      <c r="K503" s="15"/>
    </row>
    <row r="504" spans="11:11" ht="12" customHeight="1">
      <c r="K504" s="15"/>
    </row>
    <row r="505" spans="11:11" ht="12" customHeight="1">
      <c r="K505" s="15"/>
    </row>
    <row r="506" spans="11:11" ht="12" customHeight="1">
      <c r="K506" s="15"/>
    </row>
    <row r="507" spans="11:11" ht="12" customHeight="1">
      <c r="K507" s="15"/>
    </row>
    <row r="508" spans="11:11" ht="12" customHeight="1">
      <c r="K508" s="15"/>
    </row>
    <row r="509" spans="11:11" ht="12" customHeight="1">
      <c r="K509" s="15"/>
    </row>
    <row r="510" spans="11:11" ht="12" customHeight="1">
      <c r="K510" s="15"/>
    </row>
    <row r="511" spans="11:11" ht="12" customHeight="1">
      <c r="K511" s="15"/>
    </row>
    <row r="512" spans="11:11" ht="12" customHeight="1">
      <c r="K512" s="15"/>
    </row>
    <row r="513" spans="11:11" ht="12" customHeight="1">
      <c r="K513" s="15"/>
    </row>
    <row r="514" spans="11:11" ht="12" customHeight="1">
      <c r="K514" s="15"/>
    </row>
    <row r="515" spans="11:11" ht="12" customHeight="1">
      <c r="K515" s="15"/>
    </row>
    <row r="516" spans="11:11" ht="12" customHeight="1">
      <c r="K516" s="15"/>
    </row>
    <row r="517" spans="11:11" ht="12" customHeight="1">
      <c r="K517" s="15"/>
    </row>
    <row r="518" spans="11:11" ht="12" customHeight="1">
      <c r="K518" s="15"/>
    </row>
    <row r="519" spans="11:11" ht="12" customHeight="1">
      <c r="K519" s="15"/>
    </row>
    <row r="520" spans="11:11" ht="12" customHeight="1">
      <c r="K520" s="15"/>
    </row>
    <row r="521" spans="11:11" ht="12" customHeight="1">
      <c r="K521" s="15"/>
    </row>
    <row r="522" spans="11:11" ht="12" customHeight="1">
      <c r="K522" s="15"/>
    </row>
    <row r="523" spans="11:11" ht="12" customHeight="1">
      <c r="K523" s="15"/>
    </row>
    <row r="524" spans="11:11" ht="12" customHeight="1">
      <c r="K524" s="15"/>
    </row>
    <row r="525" spans="11:11" ht="12" customHeight="1">
      <c r="K525" s="15"/>
    </row>
    <row r="526" spans="11:11" ht="12" customHeight="1">
      <c r="K526" s="15"/>
    </row>
    <row r="527" spans="11:11" ht="12" customHeight="1">
      <c r="K527" s="15"/>
    </row>
    <row r="528" spans="11:11" ht="12" customHeight="1">
      <c r="K528" s="15"/>
    </row>
    <row r="529" spans="11:11" ht="12" customHeight="1">
      <c r="K529" s="15"/>
    </row>
    <row r="530" spans="11:11" ht="12" customHeight="1">
      <c r="K530" s="15"/>
    </row>
    <row r="531" spans="11:11" ht="12" customHeight="1">
      <c r="K531" s="15"/>
    </row>
    <row r="532" spans="11:11" ht="12" customHeight="1">
      <c r="K532" s="15"/>
    </row>
    <row r="533" spans="11:11" ht="12" customHeight="1">
      <c r="K533" s="15"/>
    </row>
    <row r="534" spans="11:11" ht="12" customHeight="1">
      <c r="K534" s="15"/>
    </row>
    <row r="535" spans="11:11" ht="12" customHeight="1">
      <c r="K535" s="15"/>
    </row>
    <row r="536" spans="11:11" ht="12" customHeight="1">
      <c r="K536" s="15"/>
    </row>
    <row r="537" spans="11:11" ht="12" customHeight="1">
      <c r="K537" s="15"/>
    </row>
    <row r="538" spans="11:11" ht="12" customHeight="1">
      <c r="K538" s="15"/>
    </row>
    <row r="539" spans="11:11" ht="12" customHeight="1">
      <c r="K539" s="15"/>
    </row>
    <row r="540" spans="11:11" ht="12" customHeight="1">
      <c r="K540" s="15"/>
    </row>
    <row r="541" spans="11:11" ht="12" customHeight="1">
      <c r="K541" s="15"/>
    </row>
    <row r="542" spans="11:11" ht="12" customHeight="1">
      <c r="K542" s="15"/>
    </row>
    <row r="543" spans="11:11" ht="12" customHeight="1">
      <c r="K543" s="15"/>
    </row>
    <row r="544" spans="11:11" ht="12" customHeight="1">
      <c r="K544" s="15"/>
    </row>
    <row r="545" spans="11:11" ht="12" customHeight="1">
      <c r="K545" s="15"/>
    </row>
    <row r="546" spans="11:11" ht="12" customHeight="1">
      <c r="K546" s="15"/>
    </row>
    <row r="547" spans="11:11" ht="12" customHeight="1">
      <c r="K547" s="15"/>
    </row>
    <row r="548" spans="11:11" ht="12" customHeight="1">
      <c r="K548" s="15"/>
    </row>
    <row r="549" spans="11:11" ht="12" customHeight="1">
      <c r="K549" s="15"/>
    </row>
    <row r="550" spans="11:11" ht="12" customHeight="1">
      <c r="K550" s="15"/>
    </row>
    <row r="551" spans="11:11" ht="12" customHeight="1">
      <c r="K551" s="15"/>
    </row>
    <row r="552" spans="11:11" ht="12" customHeight="1">
      <c r="K552" s="15"/>
    </row>
    <row r="553" spans="11:11" ht="12" customHeight="1">
      <c r="K553" s="15"/>
    </row>
    <row r="554" spans="11:11" ht="12" customHeight="1">
      <c r="K554" s="15"/>
    </row>
    <row r="555" spans="11:11" ht="12" customHeight="1">
      <c r="K555" s="15"/>
    </row>
    <row r="556" spans="11:11" ht="12" customHeight="1">
      <c r="K556" s="15"/>
    </row>
    <row r="557" spans="11:11" ht="12" customHeight="1">
      <c r="K557" s="15"/>
    </row>
    <row r="558" spans="11:11" ht="12" customHeight="1">
      <c r="K558" s="15"/>
    </row>
    <row r="559" spans="11:11" ht="12" customHeight="1">
      <c r="K559" s="15"/>
    </row>
    <row r="560" spans="11:11" ht="12" customHeight="1">
      <c r="K560" s="15"/>
    </row>
    <row r="561" spans="11:11" ht="12" customHeight="1">
      <c r="K561" s="15"/>
    </row>
    <row r="562" spans="11:11" ht="12" customHeight="1">
      <c r="K562" s="15"/>
    </row>
    <row r="563" spans="11:11" ht="12" customHeight="1">
      <c r="K563" s="15"/>
    </row>
    <row r="564" spans="11:11" ht="12" customHeight="1">
      <c r="K564" s="15"/>
    </row>
    <row r="565" spans="11:11" ht="12" customHeight="1">
      <c r="K565" s="15"/>
    </row>
    <row r="566" spans="11:11" ht="12" customHeight="1">
      <c r="K566" s="15"/>
    </row>
    <row r="567" spans="11:11" ht="12" customHeight="1">
      <c r="K567" s="15"/>
    </row>
    <row r="568" spans="11:11" ht="12" customHeight="1">
      <c r="K568" s="15"/>
    </row>
    <row r="569" spans="11:11" ht="12" customHeight="1">
      <c r="K569" s="15"/>
    </row>
    <row r="570" spans="11:11" ht="12" customHeight="1">
      <c r="K570" s="15"/>
    </row>
    <row r="571" spans="11:11" ht="12" customHeight="1">
      <c r="K571" s="15"/>
    </row>
    <row r="572" spans="11:11" ht="12" customHeight="1">
      <c r="K572" s="15"/>
    </row>
    <row r="573" spans="11:11" ht="12" customHeight="1">
      <c r="K573" s="15"/>
    </row>
    <row r="574" spans="11:11" ht="12" customHeight="1">
      <c r="K574" s="15"/>
    </row>
    <row r="575" spans="11:11" ht="12" customHeight="1">
      <c r="K575" s="15"/>
    </row>
    <row r="576" spans="11:11" ht="12" customHeight="1">
      <c r="K576" s="15"/>
    </row>
    <row r="577" spans="11:11" ht="12" customHeight="1">
      <c r="K577" s="15"/>
    </row>
    <row r="578" spans="11:11" ht="12" customHeight="1">
      <c r="K578" s="15"/>
    </row>
    <row r="579" spans="11:11" ht="12" customHeight="1">
      <c r="K579" s="15"/>
    </row>
    <row r="580" spans="11:11" ht="12" customHeight="1">
      <c r="K580" s="15"/>
    </row>
    <row r="581" spans="11:11" ht="12" customHeight="1">
      <c r="K581" s="15"/>
    </row>
    <row r="582" spans="11:11" ht="12" customHeight="1">
      <c r="K582" s="15"/>
    </row>
    <row r="583" spans="11:11" ht="12" customHeight="1">
      <c r="K583" s="15"/>
    </row>
    <row r="584" spans="11:11" ht="12" customHeight="1">
      <c r="K584" s="15"/>
    </row>
    <row r="585" spans="11:11" ht="12" customHeight="1">
      <c r="K585" s="15"/>
    </row>
    <row r="586" spans="11:11" ht="12" customHeight="1">
      <c r="K586" s="15"/>
    </row>
    <row r="587" spans="11:11" ht="12" customHeight="1">
      <c r="K587" s="15"/>
    </row>
    <row r="588" spans="11:11" ht="12" customHeight="1">
      <c r="K588" s="15"/>
    </row>
    <row r="589" spans="11:11" ht="12" customHeight="1">
      <c r="K589" s="15"/>
    </row>
    <row r="590" spans="11:11" ht="12" customHeight="1">
      <c r="K590" s="15"/>
    </row>
    <row r="591" spans="11:11" ht="12" customHeight="1">
      <c r="K591" s="15"/>
    </row>
    <row r="592" spans="11:11" ht="12" customHeight="1">
      <c r="K592" s="15"/>
    </row>
    <row r="593" spans="11:11" ht="12" customHeight="1">
      <c r="K593" s="15"/>
    </row>
    <row r="594" spans="11:11" ht="12" customHeight="1">
      <c r="K594" s="15"/>
    </row>
    <row r="595" spans="11:11" ht="12" customHeight="1">
      <c r="K595" s="15"/>
    </row>
    <row r="596" spans="11:11" ht="12" customHeight="1">
      <c r="K596" s="15"/>
    </row>
    <row r="597" spans="11:11" ht="12" customHeight="1">
      <c r="K597" s="15"/>
    </row>
    <row r="598" spans="11:11" ht="12" customHeight="1">
      <c r="K598" s="15"/>
    </row>
    <row r="599" spans="11:11" ht="12" customHeight="1">
      <c r="K599" s="15"/>
    </row>
    <row r="600" spans="11:11" ht="12" customHeight="1">
      <c r="K600" s="15"/>
    </row>
    <row r="601" spans="11:11" ht="12" customHeight="1">
      <c r="K601" s="15"/>
    </row>
    <row r="602" spans="11:11" ht="12" customHeight="1">
      <c r="K602" s="15"/>
    </row>
    <row r="603" spans="11:11" ht="12" customHeight="1">
      <c r="K603" s="15"/>
    </row>
    <row r="604" spans="11:11" ht="12" customHeight="1">
      <c r="K604" s="15"/>
    </row>
    <row r="605" spans="11:11" ht="12" customHeight="1">
      <c r="K605" s="15"/>
    </row>
    <row r="606" spans="11:11" ht="12" customHeight="1">
      <c r="K606" s="15"/>
    </row>
    <row r="607" spans="11:11" ht="12" customHeight="1">
      <c r="K607" s="15"/>
    </row>
    <row r="608" spans="11:11" ht="12" customHeight="1">
      <c r="K608" s="15"/>
    </row>
    <row r="609" spans="11:11" ht="12" customHeight="1">
      <c r="K609" s="15"/>
    </row>
    <row r="610" spans="11:11" ht="12" customHeight="1">
      <c r="K610" s="15"/>
    </row>
    <row r="611" spans="11:11" ht="12" customHeight="1">
      <c r="K611" s="15"/>
    </row>
    <row r="612" spans="11:11" ht="12" customHeight="1">
      <c r="K612" s="15"/>
    </row>
    <row r="613" spans="11:11" ht="12" customHeight="1">
      <c r="K613" s="15"/>
    </row>
    <row r="614" spans="11:11" ht="12" customHeight="1">
      <c r="K614" s="15"/>
    </row>
    <row r="615" spans="11:11" ht="12" customHeight="1">
      <c r="K615" s="15"/>
    </row>
    <row r="616" spans="11:11" ht="12" customHeight="1">
      <c r="K616" s="15"/>
    </row>
    <row r="617" spans="11:11" ht="12" customHeight="1">
      <c r="K617" s="15"/>
    </row>
    <row r="618" spans="11:11" ht="12" customHeight="1">
      <c r="K618" s="15"/>
    </row>
    <row r="619" spans="11:11" ht="12" customHeight="1">
      <c r="K619" s="15"/>
    </row>
    <row r="620" spans="11:11" ht="12" customHeight="1">
      <c r="K620" s="15"/>
    </row>
    <row r="621" spans="11:11" ht="12" customHeight="1">
      <c r="K621" s="15"/>
    </row>
    <row r="622" spans="11:11" ht="12" customHeight="1">
      <c r="K622" s="15"/>
    </row>
    <row r="623" spans="11:11" ht="12" customHeight="1">
      <c r="K623" s="15"/>
    </row>
    <row r="624" spans="11:11" ht="12" customHeight="1">
      <c r="K624" s="15"/>
    </row>
    <row r="625" spans="11:11" ht="12" customHeight="1">
      <c r="K625" s="15"/>
    </row>
    <row r="626" spans="11:11" ht="12" customHeight="1">
      <c r="K626" s="15"/>
    </row>
    <row r="627" spans="11:11" ht="12" customHeight="1">
      <c r="K627" s="15"/>
    </row>
    <row r="628" spans="11:11" ht="12" customHeight="1">
      <c r="K628" s="15"/>
    </row>
    <row r="629" spans="11:11" ht="12" customHeight="1">
      <c r="K629" s="15"/>
    </row>
    <row r="630" spans="11:11" ht="12" customHeight="1">
      <c r="K630" s="15"/>
    </row>
    <row r="631" spans="11:11" ht="12" customHeight="1">
      <c r="K631" s="15"/>
    </row>
    <row r="632" spans="11:11" ht="12" customHeight="1">
      <c r="K632" s="15"/>
    </row>
    <row r="633" spans="11:11" ht="12" customHeight="1">
      <c r="K633" s="15"/>
    </row>
    <row r="634" spans="11:11" ht="12" customHeight="1">
      <c r="K634" s="15"/>
    </row>
    <row r="635" spans="11:11" ht="12" customHeight="1">
      <c r="K635" s="15"/>
    </row>
    <row r="636" spans="11:11" ht="12" customHeight="1">
      <c r="K636" s="15"/>
    </row>
    <row r="637" spans="11:11" ht="12" customHeight="1">
      <c r="K637" s="15"/>
    </row>
    <row r="638" spans="11:11" ht="12" customHeight="1">
      <c r="K638" s="15"/>
    </row>
    <row r="639" spans="11:11" ht="12" customHeight="1">
      <c r="K639" s="15"/>
    </row>
    <row r="640" spans="11:11" ht="12" customHeight="1">
      <c r="K640" s="15"/>
    </row>
    <row r="641" spans="11:11" ht="12" customHeight="1">
      <c r="K641" s="15"/>
    </row>
    <row r="642" spans="11:11" ht="12" customHeight="1">
      <c r="K642" s="15"/>
    </row>
    <row r="643" spans="11:11" ht="12" customHeight="1">
      <c r="K643" s="15"/>
    </row>
    <row r="644" spans="11:11" ht="12" customHeight="1">
      <c r="K644" s="15"/>
    </row>
    <row r="645" spans="11:11" ht="12" customHeight="1">
      <c r="K645" s="15"/>
    </row>
    <row r="646" spans="11:11" ht="12" customHeight="1">
      <c r="K646" s="15"/>
    </row>
    <row r="647" spans="11:11" ht="12" customHeight="1">
      <c r="K647" s="15"/>
    </row>
    <row r="648" spans="11:11" ht="12" customHeight="1">
      <c r="K648" s="15"/>
    </row>
    <row r="649" spans="11:11" ht="12" customHeight="1">
      <c r="K649" s="15"/>
    </row>
    <row r="650" spans="11:11" ht="12" customHeight="1">
      <c r="K650" s="15"/>
    </row>
    <row r="651" spans="11:11" ht="12" customHeight="1">
      <c r="K651" s="15"/>
    </row>
    <row r="652" spans="11:11" ht="12" customHeight="1">
      <c r="K652" s="15"/>
    </row>
    <row r="653" spans="11:11" ht="12" customHeight="1">
      <c r="K653" s="15"/>
    </row>
    <row r="654" spans="11:11" ht="12" customHeight="1">
      <c r="K654" s="15"/>
    </row>
    <row r="655" spans="11:11" ht="12" customHeight="1">
      <c r="K655" s="15"/>
    </row>
    <row r="656" spans="11:11" ht="12" customHeight="1">
      <c r="K656" s="15"/>
    </row>
    <row r="657" spans="11:11" ht="12" customHeight="1">
      <c r="K657" s="15"/>
    </row>
    <row r="658" spans="11:11" ht="12" customHeight="1">
      <c r="K658" s="15"/>
    </row>
    <row r="659" spans="11:11" ht="12" customHeight="1">
      <c r="K659" s="15"/>
    </row>
    <row r="660" spans="11:11" ht="12" customHeight="1">
      <c r="K660" s="15"/>
    </row>
    <row r="661" spans="11:11" ht="12" customHeight="1">
      <c r="K661" s="15"/>
    </row>
    <row r="662" spans="11:11" ht="12" customHeight="1">
      <c r="K662" s="15"/>
    </row>
    <row r="663" spans="11:11" ht="12" customHeight="1">
      <c r="K663" s="15"/>
    </row>
    <row r="664" spans="11:11" ht="12" customHeight="1">
      <c r="K664" s="15"/>
    </row>
    <row r="665" spans="11:11" ht="12" customHeight="1">
      <c r="K665" s="15"/>
    </row>
    <row r="666" spans="11:11" ht="12" customHeight="1">
      <c r="K666" s="15"/>
    </row>
    <row r="667" spans="11:11" ht="12" customHeight="1">
      <c r="K667" s="15"/>
    </row>
    <row r="668" spans="11:11" ht="12" customHeight="1">
      <c r="K668" s="15"/>
    </row>
    <row r="669" spans="11:11" ht="12" customHeight="1">
      <c r="K669" s="15"/>
    </row>
    <row r="670" spans="11:11" ht="12" customHeight="1">
      <c r="K670" s="15"/>
    </row>
    <row r="671" spans="11:11" ht="12" customHeight="1">
      <c r="K671" s="15"/>
    </row>
    <row r="672" spans="11:11" ht="12" customHeight="1">
      <c r="K672" s="15"/>
    </row>
    <row r="673" spans="11:11" ht="12" customHeight="1">
      <c r="K673" s="15"/>
    </row>
    <row r="674" spans="11:11" ht="12" customHeight="1">
      <c r="K674" s="15"/>
    </row>
    <row r="675" spans="11:11" ht="12" customHeight="1">
      <c r="K675" s="15"/>
    </row>
    <row r="676" spans="11:11" ht="12" customHeight="1">
      <c r="K676" s="15"/>
    </row>
    <row r="677" spans="11:11" ht="12" customHeight="1">
      <c r="K677" s="15"/>
    </row>
    <row r="678" spans="11:11" ht="12" customHeight="1">
      <c r="K678" s="15"/>
    </row>
    <row r="679" spans="11:11" ht="12" customHeight="1">
      <c r="K679" s="15"/>
    </row>
    <row r="680" spans="11:11" ht="12" customHeight="1">
      <c r="K680" s="15"/>
    </row>
    <row r="681" spans="11:11" ht="12" customHeight="1">
      <c r="K681" s="15"/>
    </row>
    <row r="682" spans="11:11" ht="12" customHeight="1">
      <c r="K682" s="15"/>
    </row>
    <row r="683" spans="11:11" ht="12" customHeight="1">
      <c r="K683" s="15"/>
    </row>
    <row r="684" spans="11:11" ht="12" customHeight="1">
      <c r="K684" s="15"/>
    </row>
    <row r="685" spans="11:11" ht="12" customHeight="1">
      <c r="K685" s="15"/>
    </row>
    <row r="686" spans="11:11" ht="12" customHeight="1">
      <c r="K686" s="15"/>
    </row>
    <row r="687" spans="11:11" ht="12" customHeight="1">
      <c r="K687" s="15"/>
    </row>
    <row r="688" spans="11:11" ht="12" customHeight="1">
      <c r="K688" s="15"/>
    </row>
    <row r="689" spans="11:11" ht="12" customHeight="1">
      <c r="K689" s="15"/>
    </row>
    <row r="690" spans="11:11" ht="12" customHeight="1">
      <c r="K690" s="15"/>
    </row>
    <row r="691" spans="11:11" ht="12" customHeight="1">
      <c r="K691" s="15"/>
    </row>
    <row r="692" spans="11:11" ht="12" customHeight="1">
      <c r="K692" s="15"/>
    </row>
    <row r="693" spans="11:11" ht="12" customHeight="1">
      <c r="K693" s="15"/>
    </row>
    <row r="694" spans="11:11" ht="12" customHeight="1">
      <c r="K694" s="15"/>
    </row>
    <row r="695" spans="11:11" ht="12" customHeight="1">
      <c r="K695" s="15"/>
    </row>
    <row r="696" spans="11:11" ht="12" customHeight="1">
      <c r="K696" s="15"/>
    </row>
    <row r="697" spans="11:11" ht="12" customHeight="1">
      <c r="K697" s="15"/>
    </row>
    <row r="698" spans="11:11" ht="12" customHeight="1">
      <c r="K698" s="15"/>
    </row>
    <row r="699" spans="11:11" ht="12" customHeight="1">
      <c r="K699" s="15"/>
    </row>
    <row r="700" spans="11:11" ht="12" customHeight="1">
      <c r="K700" s="15"/>
    </row>
    <row r="701" spans="11:11" ht="12" customHeight="1">
      <c r="K701" s="15"/>
    </row>
    <row r="702" spans="11:11" ht="12" customHeight="1">
      <c r="K702" s="15"/>
    </row>
    <row r="703" spans="11:11" ht="12" customHeight="1">
      <c r="K703" s="15"/>
    </row>
    <row r="704" spans="11:11" ht="12" customHeight="1">
      <c r="K704" s="15"/>
    </row>
    <row r="705" spans="11:11" ht="12" customHeight="1">
      <c r="K705" s="15"/>
    </row>
    <row r="706" spans="11:11" ht="12" customHeight="1">
      <c r="K706" s="15"/>
    </row>
    <row r="707" spans="11:11" ht="12" customHeight="1">
      <c r="K707" s="15"/>
    </row>
    <row r="708" spans="11:11" ht="12" customHeight="1">
      <c r="K708" s="15"/>
    </row>
    <row r="709" spans="11:11" ht="12" customHeight="1">
      <c r="K709" s="15"/>
    </row>
    <row r="710" spans="11:11" ht="12" customHeight="1">
      <c r="K710" s="15"/>
    </row>
    <row r="711" spans="11:11" ht="12" customHeight="1">
      <c r="K711" s="15"/>
    </row>
    <row r="712" spans="11:11" ht="12" customHeight="1">
      <c r="K712" s="15"/>
    </row>
    <row r="713" spans="11:11" ht="12" customHeight="1">
      <c r="K713" s="15"/>
    </row>
    <row r="714" spans="11:11" ht="12" customHeight="1">
      <c r="K714" s="15"/>
    </row>
    <row r="715" spans="11:11" ht="12" customHeight="1">
      <c r="K715" s="15"/>
    </row>
    <row r="716" spans="11:11" ht="12" customHeight="1">
      <c r="K716" s="15"/>
    </row>
    <row r="717" spans="11:11" ht="12" customHeight="1">
      <c r="K717" s="15"/>
    </row>
    <row r="718" spans="11:11" ht="12" customHeight="1">
      <c r="K718" s="15"/>
    </row>
    <row r="719" spans="11:11" ht="12" customHeight="1">
      <c r="K719" s="15"/>
    </row>
    <row r="720" spans="11:11" ht="12" customHeight="1">
      <c r="K720" s="15"/>
    </row>
    <row r="721" spans="11:11" ht="12" customHeight="1">
      <c r="K721" s="15"/>
    </row>
    <row r="722" spans="11:11" ht="12" customHeight="1">
      <c r="K722" s="15"/>
    </row>
    <row r="723" spans="11:11" ht="12" customHeight="1">
      <c r="K723" s="15"/>
    </row>
    <row r="724" spans="11:11" ht="12" customHeight="1">
      <c r="K724" s="15"/>
    </row>
    <row r="725" spans="11:11" ht="12" customHeight="1">
      <c r="K725" s="15"/>
    </row>
    <row r="726" spans="11:11" ht="12" customHeight="1">
      <c r="K726" s="15"/>
    </row>
    <row r="727" spans="11:11" ht="12" customHeight="1">
      <c r="K727" s="15"/>
    </row>
    <row r="728" spans="11:11" ht="12" customHeight="1">
      <c r="K728" s="15"/>
    </row>
    <row r="729" spans="11:11" ht="12" customHeight="1">
      <c r="K729" s="15"/>
    </row>
    <row r="730" spans="11:11" ht="12" customHeight="1">
      <c r="K730" s="15"/>
    </row>
    <row r="731" spans="11:11" ht="12" customHeight="1">
      <c r="K731" s="15"/>
    </row>
    <row r="732" spans="11:11" ht="12" customHeight="1">
      <c r="K732" s="15"/>
    </row>
    <row r="733" spans="11:11" ht="12" customHeight="1">
      <c r="K733" s="15"/>
    </row>
    <row r="734" spans="11:11" ht="12" customHeight="1">
      <c r="K734" s="15"/>
    </row>
    <row r="735" spans="11:11" ht="12" customHeight="1">
      <c r="K735" s="15"/>
    </row>
    <row r="736" spans="11:11" ht="12" customHeight="1">
      <c r="K736" s="15"/>
    </row>
    <row r="737" spans="11:11" ht="12" customHeight="1">
      <c r="K737" s="15"/>
    </row>
    <row r="738" spans="11:11" ht="12" customHeight="1">
      <c r="K738" s="15"/>
    </row>
    <row r="739" spans="11:11" ht="12" customHeight="1">
      <c r="K739" s="15"/>
    </row>
    <row r="740" spans="11:11" ht="12" customHeight="1">
      <c r="K740" s="15"/>
    </row>
    <row r="741" spans="11:11" ht="12" customHeight="1">
      <c r="K741" s="15"/>
    </row>
    <row r="742" spans="11:11" ht="12" customHeight="1">
      <c r="K742" s="15"/>
    </row>
    <row r="743" spans="11:11" ht="12" customHeight="1">
      <c r="K743" s="15"/>
    </row>
    <row r="744" spans="11:11" ht="12" customHeight="1">
      <c r="K744" s="15"/>
    </row>
    <row r="745" spans="11:11" ht="12" customHeight="1">
      <c r="K745" s="15"/>
    </row>
    <row r="746" spans="11:11" ht="12" customHeight="1">
      <c r="K746" s="15"/>
    </row>
    <row r="747" spans="11:11" ht="12" customHeight="1">
      <c r="K747" s="15"/>
    </row>
    <row r="748" spans="11:11" ht="12" customHeight="1">
      <c r="K748" s="15"/>
    </row>
    <row r="749" spans="11:11" ht="12" customHeight="1">
      <c r="K749" s="15"/>
    </row>
    <row r="750" spans="11:11" ht="12" customHeight="1">
      <c r="K750" s="15"/>
    </row>
    <row r="751" spans="11:11" ht="12" customHeight="1">
      <c r="K751" s="15"/>
    </row>
    <row r="752" spans="11:11" ht="12" customHeight="1">
      <c r="K752" s="15"/>
    </row>
    <row r="753" spans="11:11" ht="12" customHeight="1">
      <c r="K753" s="15"/>
    </row>
    <row r="754" spans="11:11" ht="12" customHeight="1">
      <c r="K754" s="15"/>
    </row>
    <row r="755" spans="11:11" ht="12" customHeight="1">
      <c r="K755" s="15"/>
    </row>
    <row r="756" spans="11:11" ht="12" customHeight="1">
      <c r="K756" s="15"/>
    </row>
    <row r="757" spans="11:11" ht="12" customHeight="1">
      <c r="K757" s="15"/>
    </row>
    <row r="758" spans="11:11" ht="12" customHeight="1">
      <c r="K758" s="15"/>
    </row>
    <row r="759" spans="11:11" ht="12" customHeight="1">
      <c r="K759" s="15"/>
    </row>
    <row r="760" spans="11:11" ht="12" customHeight="1">
      <c r="K760" s="15"/>
    </row>
    <row r="761" spans="11:11" ht="12" customHeight="1">
      <c r="K761" s="15"/>
    </row>
    <row r="762" spans="11:11" ht="12" customHeight="1">
      <c r="K762" s="15"/>
    </row>
    <row r="763" spans="11:11" ht="12" customHeight="1">
      <c r="K763" s="15"/>
    </row>
    <row r="764" spans="11:11" ht="12" customHeight="1">
      <c r="K764" s="15"/>
    </row>
    <row r="765" spans="11:11" ht="12" customHeight="1">
      <c r="K765" s="15"/>
    </row>
    <row r="766" spans="11:11" ht="12" customHeight="1">
      <c r="K766" s="15"/>
    </row>
    <row r="767" spans="11:11" ht="12" customHeight="1">
      <c r="K767" s="15"/>
    </row>
    <row r="768" spans="11:11" ht="12" customHeight="1">
      <c r="K768" s="15"/>
    </row>
    <row r="769" spans="11:11" ht="12" customHeight="1">
      <c r="K769" s="15"/>
    </row>
    <row r="770" spans="11:11" ht="12" customHeight="1">
      <c r="K770" s="15"/>
    </row>
    <row r="771" spans="11:11" ht="12" customHeight="1">
      <c r="K771" s="15"/>
    </row>
    <row r="772" spans="11:11" ht="12" customHeight="1">
      <c r="K772" s="15"/>
    </row>
    <row r="773" spans="11:11" ht="12" customHeight="1">
      <c r="K773" s="15"/>
    </row>
    <row r="774" spans="11:11" ht="12" customHeight="1">
      <c r="K774" s="15"/>
    </row>
    <row r="775" spans="11:11" ht="12" customHeight="1">
      <c r="K775" s="15"/>
    </row>
    <row r="776" spans="11:11" ht="12" customHeight="1">
      <c r="K776" s="15"/>
    </row>
    <row r="777" spans="11:11" ht="12" customHeight="1">
      <c r="K777" s="15"/>
    </row>
    <row r="778" spans="11:11" ht="12" customHeight="1">
      <c r="K778" s="15"/>
    </row>
    <row r="779" spans="11:11" ht="12" customHeight="1">
      <c r="K779" s="15"/>
    </row>
    <row r="780" spans="11:11" ht="12" customHeight="1">
      <c r="K780" s="15"/>
    </row>
    <row r="781" spans="11:11" ht="12" customHeight="1">
      <c r="K781" s="15"/>
    </row>
    <row r="782" spans="11:11" ht="12" customHeight="1">
      <c r="K782" s="15"/>
    </row>
    <row r="783" spans="11:11" ht="12" customHeight="1">
      <c r="K783" s="15"/>
    </row>
    <row r="784" spans="11:11" ht="12" customHeight="1">
      <c r="K784" s="15"/>
    </row>
    <row r="785" spans="11:11" ht="12" customHeight="1">
      <c r="K785" s="15"/>
    </row>
    <row r="786" spans="11:11" ht="12" customHeight="1">
      <c r="K786" s="15"/>
    </row>
    <row r="787" spans="11:11" ht="12" customHeight="1">
      <c r="K787" s="15"/>
    </row>
    <row r="788" spans="11:11" ht="12" customHeight="1">
      <c r="K788" s="15"/>
    </row>
    <row r="789" spans="11:11" ht="12" customHeight="1">
      <c r="K789" s="15"/>
    </row>
    <row r="790" spans="11:11" ht="12" customHeight="1">
      <c r="K790" s="15"/>
    </row>
    <row r="791" spans="11:11" ht="12" customHeight="1">
      <c r="K791" s="15"/>
    </row>
    <row r="792" spans="11:11" ht="12" customHeight="1">
      <c r="K792" s="15"/>
    </row>
    <row r="793" spans="11:11" ht="12" customHeight="1">
      <c r="K793" s="15"/>
    </row>
    <row r="794" spans="11:11" ht="12" customHeight="1">
      <c r="K794" s="15"/>
    </row>
    <row r="795" spans="11:11" ht="12" customHeight="1">
      <c r="K795" s="15"/>
    </row>
    <row r="796" spans="11:11" ht="12" customHeight="1">
      <c r="K796" s="15"/>
    </row>
    <row r="797" spans="11:11" ht="12" customHeight="1">
      <c r="K797" s="15"/>
    </row>
    <row r="798" spans="11:11" ht="12" customHeight="1">
      <c r="K798" s="15"/>
    </row>
    <row r="799" spans="11:11" ht="12" customHeight="1">
      <c r="K799" s="15"/>
    </row>
    <row r="800" spans="11:11" ht="12" customHeight="1">
      <c r="K800" s="15"/>
    </row>
    <row r="801" spans="11:11" ht="12" customHeight="1">
      <c r="K801" s="15"/>
    </row>
    <row r="802" spans="11:11" ht="12" customHeight="1">
      <c r="K802" s="15"/>
    </row>
    <row r="803" spans="11:11" ht="12" customHeight="1">
      <c r="K803" s="15"/>
    </row>
    <row r="804" spans="11:11" ht="12" customHeight="1">
      <c r="K804" s="15"/>
    </row>
    <row r="805" spans="11:11" ht="12" customHeight="1">
      <c r="K805" s="15"/>
    </row>
    <row r="806" spans="11:11" ht="12" customHeight="1">
      <c r="K806" s="15"/>
    </row>
    <row r="807" spans="11:11" ht="12" customHeight="1">
      <c r="K807" s="15"/>
    </row>
    <row r="808" spans="11:11" ht="12" customHeight="1">
      <c r="K808" s="15"/>
    </row>
    <row r="809" spans="11:11" ht="12" customHeight="1">
      <c r="K809" s="15"/>
    </row>
    <row r="810" spans="11:11" ht="12" customHeight="1">
      <c r="K810" s="15"/>
    </row>
    <row r="811" spans="11:11" ht="12" customHeight="1">
      <c r="K811" s="15"/>
    </row>
    <row r="812" spans="11:11" ht="12" customHeight="1">
      <c r="K812" s="15"/>
    </row>
    <row r="813" spans="11:11" ht="12" customHeight="1">
      <c r="K813" s="15"/>
    </row>
    <row r="814" spans="11:11" ht="12" customHeight="1">
      <c r="K814" s="15"/>
    </row>
    <row r="815" spans="11:11" ht="12" customHeight="1">
      <c r="K815" s="15"/>
    </row>
    <row r="816" spans="11:11" ht="12" customHeight="1">
      <c r="K816" s="15"/>
    </row>
    <row r="817" spans="11:11" ht="12" customHeight="1">
      <c r="K817" s="15"/>
    </row>
    <row r="818" spans="11:11" ht="12" customHeight="1">
      <c r="K818" s="15"/>
    </row>
    <row r="819" spans="11:11" ht="12" customHeight="1">
      <c r="K819" s="15"/>
    </row>
    <row r="820" spans="11:11" ht="12" customHeight="1">
      <c r="K820" s="15"/>
    </row>
    <row r="821" spans="11:11" ht="12" customHeight="1">
      <c r="K821" s="15"/>
    </row>
    <row r="822" spans="11:11" ht="12" customHeight="1">
      <c r="K822" s="15"/>
    </row>
    <row r="823" spans="11:11" ht="12" customHeight="1">
      <c r="K823" s="15"/>
    </row>
    <row r="824" spans="11:11" ht="12" customHeight="1">
      <c r="K824" s="15"/>
    </row>
    <row r="825" spans="11:11" ht="12" customHeight="1">
      <c r="K825" s="15"/>
    </row>
    <row r="826" spans="11:11" ht="12" customHeight="1">
      <c r="K826" s="15"/>
    </row>
    <row r="827" spans="11:11" ht="12" customHeight="1">
      <c r="K827" s="15"/>
    </row>
    <row r="828" spans="11:11" ht="12" customHeight="1">
      <c r="K828" s="15"/>
    </row>
    <row r="829" spans="11:11" ht="12" customHeight="1">
      <c r="K829" s="15"/>
    </row>
    <row r="830" spans="11:11" ht="12" customHeight="1">
      <c r="K830" s="15"/>
    </row>
    <row r="831" spans="11:11" ht="12" customHeight="1">
      <c r="K831" s="15"/>
    </row>
    <row r="832" spans="11:11" ht="12" customHeight="1">
      <c r="K832" s="15"/>
    </row>
    <row r="833" spans="11:11" ht="12" customHeight="1">
      <c r="K833" s="15"/>
    </row>
    <row r="834" spans="11:11" ht="12" customHeight="1">
      <c r="K834" s="15"/>
    </row>
    <row r="835" spans="11:11" ht="12" customHeight="1">
      <c r="K835" s="15"/>
    </row>
    <row r="836" spans="11:11" ht="12" customHeight="1">
      <c r="K836" s="15"/>
    </row>
    <row r="837" spans="11:11" ht="12" customHeight="1">
      <c r="K837" s="15"/>
    </row>
    <row r="838" spans="11:11" ht="12" customHeight="1">
      <c r="K838" s="15"/>
    </row>
    <row r="839" spans="11:11" ht="12" customHeight="1">
      <c r="K839" s="15"/>
    </row>
    <row r="840" spans="11:11" ht="12" customHeight="1">
      <c r="K840" s="15"/>
    </row>
    <row r="841" spans="11:11" ht="12" customHeight="1">
      <c r="K841" s="15"/>
    </row>
    <row r="842" spans="11:11" ht="12" customHeight="1">
      <c r="K842" s="15"/>
    </row>
    <row r="843" spans="11:11" ht="12" customHeight="1">
      <c r="K843" s="15"/>
    </row>
    <row r="844" spans="11:11" ht="12" customHeight="1">
      <c r="K844" s="15"/>
    </row>
    <row r="845" spans="11:11" ht="12" customHeight="1">
      <c r="K845" s="15"/>
    </row>
    <row r="846" spans="11:11" ht="12" customHeight="1">
      <c r="K846" s="15"/>
    </row>
    <row r="847" spans="11:11" ht="12" customHeight="1">
      <c r="K847" s="15"/>
    </row>
    <row r="848" spans="11:11" ht="12" customHeight="1">
      <c r="K848" s="15"/>
    </row>
    <row r="849" spans="11:11" ht="12" customHeight="1">
      <c r="K849" s="15"/>
    </row>
    <row r="850" spans="11:11" ht="12" customHeight="1">
      <c r="K850" s="15"/>
    </row>
    <row r="851" spans="11:11" ht="12" customHeight="1">
      <c r="K851" s="15"/>
    </row>
    <row r="852" spans="11:11" ht="12" customHeight="1">
      <c r="K852" s="15"/>
    </row>
    <row r="853" spans="11:11" ht="12" customHeight="1">
      <c r="K853" s="15"/>
    </row>
    <row r="854" spans="11:11" ht="12" customHeight="1">
      <c r="K854" s="15"/>
    </row>
    <row r="855" spans="11:11" ht="12" customHeight="1">
      <c r="K855" s="15"/>
    </row>
    <row r="856" spans="11:11" ht="12" customHeight="1">
      <c r="K856" s="15"/>
    </row>
    <row r="857" spans="11:11" ht="12" customHeight="1">
      <c r="K857" s="15"/>
    </row>
    <row r="858" spans="11:11" ht="12" customHeight="1">
      <c r="K858" s="15"/>
    </row>
    <row r="859" spans="11:11" ht="12" customHeight="1">
      <c r="K859" s="15"/>
    </row>
    <row r="860" spans="11:11" ht="12" customHeight="1">
      <c r="K860" s="15"/>
    </row>
    <row r="861" spans="11:11" ht="12" customHeight="1">
      <c r="K861" s="15"/>
    </row>
    <row r="862" spans="11:11" ht="12" customHeight="1">
      <c r="K862" s="15"/>
    </row>
    <row r="863" spans="11:11" ht="12" customHeight="1">
      <c r="K863" s="15"/>
    </row>
    <row r="864" spans="11:11" ht="12" customHeight="1">
      <c r="K864" s="15"/>
    </row>
    <row r="865" spans="11:11" ht="12" customHeight="1">
      <c r="K865" s="15"/>
    </row>
    <row r="866" spans="11:11" ht="12" customHeight="1">
      <c r="K866" s="15"/>
    </row>
    <row r="867" spans="11:11" ht="12" customHeight="1">
      <c r="K867" s="15"/>
    </row>
    <row r="868" spans="11:11" ht="12" customHeight="1">
      <c r="K868" s="15"/>
    </row>
    <row r="869" spans="11:11" ht="12" customHeight="1">
      <c r="K869" s="15"/>
    </row>
    <row r="870" spans="11:11" ht="12" customHeight="1">
      <c r="K870" s="15"/>
    </row>
    <row r="871" spans="11:11" ht="12" customHeight="1">
      <c r="K871" s="15"/>
    </row>
    <row r="872" spans="11:11" ht="12" customHeight="1">
      <c r="K872" s="15"/>
    </row>
    <row r="873" spans="11:11" ht="12" customHeight="1">
      <c r="K873" s="15"/>
    </row>
    <row r="874" spans="11:11" ht="12" customHeight="1">
      <c r="K874" s="15"/>
    </row>
    <row r="875" spans="11:11" ht="12" customHeight="1">
      <c r="K875" s="15"/>
    </row>
    <row r="876" spans="11:11" ht="12" customHeight="1">
      <c r="K876" s="15"/>
    </row>
    <row r="877" spans="11:11" ht="12" customHeight="1">
      <c r="K877" s="15"/>
    </row>
    <row r="878" spans="11:11" ht="12" customHeight="1">
      <c r="K878" s="15"/>
    </row>
    <row r="879" spans="11:11" ht="12" customHeight="1">
      <c r="K879" s="15"/>
    </row>
    <row r="880" spans="11:11" ht="12" customHeight="1">
      <c r="K880" s="15"/>
    </row>
    <row r="881" spans="11:11" ht="12" customHeight="1">
      <c r="K881" s="15"/>
    </row>
    <row r="882" spans="11:11" ht="12" customHeight="1">
      <c r="K882" s="15"/>
    </row>
    <row r="883" spans="11:11" ht="12" customHeight="1">
      <c r="K883" s="15"/>
    </row>
    <row r="884" spans="11:11" ht="12" customHeight="1">
      <c r="K884" s="15"/>
    </row>
    <row r="885" spans="11:11" ht="12" customHeight="1">
      <c r="K885" s="15"/>
    </row>
    <row r="886" spans="11:11" ht="12" customHeight="1">
      <c r="K886" s="15"/>
    </row>
    <row r="887" spans="11:11" ht="12" customHeight="1">
      <c r="K887" s="15"/>
    </row>
    <row r="888" spans="11:11" ht="12" customHeight="1">
      <c r="K888" s="15"/>
    </row>
    <row r="889" spans="11:11" ht="12" customHeight="1">
      <c r="K889" s="15"/>
    </row>
    <row r="890" spans="11:11" ht="12" customHeight="1">
      <c r="K890" s="15"/>
    </row>
    <row r="891" spans="11:11" ht="12" customHeight="1">
      <c r="K891" s="15"/>
    </row>
    <row r="892" spans="11:11" ht="12" customHeight="1">
      <c r="K892" s="15"/>
    </row>
    <row r="893" spans="11:11" ht="12" customHeight="1">
      <c r="K893" s="15"/>
    </row>
    <row r="894" spans="11:11" ht="12" customHeight="1">
      <c r="K894" s="15"/>
    </row>
    <row r="895" spans="11:11" ht="12" customHeight="1">
      <c r="K895" s="15"/>
    </row>
    <row r="896" spans="11:11" ht="12" customHeight="1">
      <c r="K896" s="15"/>
    </row>
    <row r="897" spans="11:11" ht="12" customHeight="1">
      <c r="K897" s="15"/>
    </row>
    <row r="898" spans="11:11" ht="12" customHeight="1">
      <c r="K898" s="15"/>
    </row>
    <row r="899" spans="11:11" ht="12" customHeight="1">
      <c r="K899" s="15"/>
    </row>
    <row r="900" spans="11:11" ht="12" customHeight="1">
      <c r="K900" s="15"/>
    </row>
    <row r="901" spans="11:11" ht="12" customHeight="1">
      <c r="K901" s="15"/>
    </row>
    <row r="902" spans="11:11" ht="12" customHeight="1">
      <c r="K902" s="15"/>
    </row>
    <row r="903" spans="11:11" ht="12" customHeight="1">
      <c r="K903" s="15"/>
    </row>
    <row r="904" spans="11:11" ht="12" customHeight="1">
      <c r="K904" s="15"/>
    </row>
    <row r="905" spans="11:11" ht="12" customHeight="1">
      <c r="K905" s="15"/>
    </row>
    <row r="906" spans="11:11" ht="12" customHeight="1">
      <c r="K906" s="15"/>
    </row>
    <row r="907" spans="11:11" ht="12" customHeight="1">
      <c r="K907" s="15"/>
    </row>
    <row r="908" spans="11:11" ht="12" customHeight="1">
      <c r="K908" s="15"/>
    </row>
    <row r="909" spans="11:11" ht="12" customHeight="1">
      <c r="K909" s="15"/>
    </row>
    <row r="910" spans="11:11" ht="12" customHeight="1">
      <c r="K910" s="15"/>
    </row>
    <row r="911" spans="11:11" ht="12" customHeight="1">
      <c r="K911" s="15"/>
    </row>
    <row r="912" spans="11:11" ht="12" customHeight="1">
      <c r="K912" s="15"/>
    </row>
    <row r="913" spans="11:11" ht="12" customHeight="1">
      <c r="K913" s="15"/>
    </row>
    <row r="914" spans="11:11" ht="12" customHeight="1">
      <c r="K914" s="15"/>
    </row>
    <row r="915" spans="11:11" ht="12" customHeight="1">
      <c r="K915" s="15"/>
    </row>
    <row r="916" spans="11:11" ht="12" customHeight="1">
      <c r="K916" s="15"/>
    </row>
    <row r="917" spans="11:11" ht="12" customHeight="1">
      <c r="K917" s="15"/>
    </row>
    <row r="918" spans="11:11" ht="12" customHeight="1">
      <c r="K918" s="15"/>
    </row>
    <row r="919" spans="11:11" ht="12" customHeight="1">
      <c r="K919" s="15"/>
    </row>
    <row r="920" spans="11:11" ht="12" customHeight="1">
      <c r="K920" s="15"/>
    </row>
    <row r="921" spans="11:11" ht="12" customHeight="1">
      <c r="K921" s="15"/>
    </row>
    <row r="922" spans="11:11" ht="12" customHeight="1">
      <c r="K922" s="15"/>
    </row>
    <row r="923" spans="11:11" ht="12" customHeight="1">
      <c r="K923" s="15"/>
    </row>
    <row r="924" spans="11:11" ht="12" customHeight="1">
      <c r="K924" s="15"/>
    </row>
    <row r="925" spans="11:11" ht="12" customHeight="1">
      <c r="K925" s="15"/>
    </row>
    <row r="926" spans="11:11" ht="12" customHeight="1">
      <c r="K926" s="15"/>
    </row>
    <row r="927" spans="11:11" ht="12" customHeight="1">
      <c r="K927" s="15"/>
    </row>
    <row r="928" spans="11:11" ht="12" customHeight="1">
      <c r="K928" s="15"/>
    </row>
    <row r="929" spans="11:11" ht="12" customHeight="1">
      <c r="K929" s="15"/>
    </row>
    <row r="930" spans="11:11" ht="12" customHeight="1">
      <c r="K930" s="15"/>
    </row>
    <row r="931" spans="11:11" ht="12" customHeight="1">
      <c r="K931" s="15"/>
    </row>
    <row r="932" spans="11:11" ht="12" customHeight="1">
      <c r="K932" s="15"/>
    </row>
    <row r="933" spans="11:11" ht="12" customHeight="1">
      <c r="K933" s="15"/>
    </row>
    <row r="934" spans="11:11" ht="12" customHeight="1">
      <c r="K934" s="15"/>
    </row>
    <row r="935" spans="11:11" ht="12" customHeight="1">
      <c r="K935" s="15"/>
    </row>
    <row r="936" spans="11:11" ht="12" customHeight="1">
      <c r="K936" s="15"/>
    </row>
    <row r="937" spans="11:11" ht="12" customHeight="1">
      <c r="K937" s="15"/>
    </row>
    <row r="938" spans="11:11" ht="12" customHeight="1">
      <c r="K938" s="15"/>
    </row>
    <row r="939" spans="11:11" ht="12" customHeight="1">
      <c r="K939" s="15"/>
    </row>
    <row r="940" spans="11:11" ht="12" customHeight="1">
      <c r="K940" s="15"/>
    </row>
    <row r="941" spans="11:11" ht="12" customHeight="1">
      <c r="K941" s="15"/>
    </row>
    <row r="942" spans="11:11" ht="12" customHeight="1">
      <c r="K942" s="15"/>
    </row>
    <row r="943" spans="11:11" ht="12" customHeight="1">
      <c r="K943" s="15"/>
    </row>
    <row r="944" spans="11:11" ht="12" customHeight="1">
      <c r="K944" s="15"/>
    </row>
    <row r="945" spans="11:11" ht="12" customHeight="1">
      <c r="K945" s="15"/>
    </row>
    <row r="946" spans="11:11" ht="12" customHeight="1">
      <c r="K946" s="15"/>
    </row>
    <row r="947" spans="11:11" ht="12" customHeight="1">
      <c r="K947" s="15"/>
    </row>
    <row r="948" spans="11:11" ht="12" customHeight="1">
      <c r="K948" s="15"/>
    </row>
    <row r="949" spans="11:11" ht="12" customHeight="1">
      <c r="K949" s="15"/>
    </row>
    <row r="950" spans="11:11" ht="12" customHeight="1">
      <c r="K950" s="15"/>
    </row>
    <row r="951" spans="11:11" ht="12" customHeight="1">
      <c r="K951" s="15"/>
    </row>
    <row r="952" spans="11:11" ht="12" customHeight="1">
      <c r="K952" s="15"/>
    </row>
    <row r="953" spans="11:11" ht="12" customHeight="1">
      <c r="K953" s="15"/>
    </row>
    <row r="954" spans="11:11" ht="12" customHeight="1">
      <c r="K954" s="15"/>
    </row>
    <row r="955" spans="11:11" ht="12" customHeight="1">
      <c r="K955" s="15"/>
    </row>
    <row r="956" spans="11:11" ht="12" customHeight="1">
      <c r="K956" s="15"/>
    </row>
    <row r="957" spans="11:11" ht="12" customHeight="1">
      <c r="K957" s="15"/>
    </row>
    <row r="958" spans="11:11" ht="12" customHeight="1">
      <c r="K958" s="15"/>
    </row>
    <row r="959" spans="11:11" ht="12" customHeight="1">
      <c r="K959" s="15"/>
    </row>
    <row r="960" spans="11:11" ht="12" customHeight="1">
      <c r="K960" s="15"/>
    </row>
    <row r="961" spans="11:11" ht="12" customHeight="1">
      <c r="K961" s="15"/>
    </row>
    <row r="962" spans="11:11" ht="12" customHeight="1">
      <c r="K962" s="15"/>
    </row>
    <row r="963" spans="11:11" ht="12" customHeight="1">
      <c r="K963" s="15"/>
    </row>
    <row r="964" spans="11:11" ht="12" customHeight="1">
      <c r="K964" s="15"/>
    </row>
    <row r="965" spans="11:11" ht="12" customHeight="1">
      <c r="K965" s="15"/>
    </row>
    <row r="966" spans="11:11" ht="12" customHeight="1">
      <c r="K966" s="15"/>
    </row>
    <row r="967" spans="11:11" ht="12" customHeight="1">
      <c r="K967" s="15"/>
    </row>
    <row r="968" spans="11:11" ht="12" customHeight="1">
      <c r="K968" s="15"/>
    </row>
    <row r="969" spans="11:11" ht="12" customHeight="1">
      <c r="K969" s="15"/>
    </row>
    <row r="970" spans="11:11" ht="12" customHeight="1">
      <c r="K970" s="15"/>
    </row>
    <row r="971" spans="11:11" ht="12" customHeight="1">
      <c r="K971" s="15"/>
    </row>
    <row r="972" spans="11:11" ht="12" customHeight="1">
      <c r="K972" s="15"/>
    </row>
    <row r="973" spans="11:11" ht="12" customHeight="1">
      <c r="K973" s="15"/>
    </row>
    <row r="974" spans="11:11" ht="12" customHeight="1">
      <c r="K974" s="15"/>
    </row>
    <row r="975" spans="11:11" ht="12" customHeight="1">
      <c r="K975" s="15"/>
    </row>
    <row r="976" spans="11:11" ht="12" customHeight="1">
      <c r="K976" s="15"/>
    </row>
    <row r="977" spans="11:11" ht="12" customHeight="1">
      <c r="K977" s="15"/>
    </row>
    <row r="978" spans="11:11" ht="12" customHeight="1">
      <c r="K978" s="15"/>
    </row>
    <row r="979" spans="11:11" ht="12" customHeight="1">
      <c r="K979" s="15"/>
    </row>
    <row r="980" spans="11:11" ht="12" customHeight="1">
      <c r="K980" s="15"/>
    </row>
    <row r="981" spans="11:11" ht="12" customHeight="1">
      <c r="K981" s="15"/>
    </row>
    <row r="982" spans="11:11" ht="12" customHeight="1">
      <c r="K982" s="15"/>
    </row>
    <row r="983" spans="11:11" ht="12" customHeight="1">
      <c r="K983" s="15"/>
    </row>
    <row r="984" spans="11:11" ht="12" customHeight="1">
      <c r="K984" s="15"/>
    </row>
    <row r="985" spans="11:11" ht="12" customHeight="1">
      <c r="K985" s="15"/>
    </row>
    <row r="986" spans="11:11" ht="12" customHeight="1">
      <c r="K986" s="15"/>
    </row>
    <row r="987" spans="11:11" ht="12" customHeight="1">
      <c r="K987" s="15"/>
    </row>
    <row r="988" spans="11:11" ht="12" customHeight="1">
      <c r="K988" s="15"/>
    </row>
    <row r="989" spans="11:11" ht="12" customHeight="1">
      <c r="K989" s="15"/>
    </row>
    <row r="990" spans="11:11" ht="12" customHeight="1">
      <c r="K990" s="15"/>
    </row>
    <row r="991" spans="11:11" ht="12" customHeight="1">
      <c r="K991" s="15"/>
    </row>
    <row r="992" spans="11:11" ht="12" customHeight="1">
      <c r="K992" s="15"/>
    </row>
    <row r="993" spans="11:11" ht="12" customHeight="1">
      <c r="K993" s="15"/>
    </row>
    <row r="994" spans="11:11" ht="12" customHeight="1">
      <c r="K994" s="15"/>
    </row>
    <row r="995" spans="11:11" ht="12" customHeight="1">
      <c r="K995" s="15"/>
    </row>
    <row r="996" spans="11:11" ht="12" customHeight="1">
      <c r="K996" s="15"/>
    </row>
    <row r="997" spans="11:11" ht="12" customHeight="1">
      <c r="K997" s="15"/>
    </row>
    <row r="998" spans="11:11" ht="12" customHeight="1">
      <c r="K998" s="15"/>
    </row>
    <row r="999" spans="11:11" ht="12" customHeight="1">
      <c r="K999" s="15"/>
    </row>
    <row r="1000" spans="11:11" ht="12" customHeight="1">
      <c r="K1000" s="15"/>
    </row>
    <row r="1001" spans="11:11" ht="12" customHeight="1">
      <c r="K1001" s="15"/>
    </row>
    <row r="1002" spans="11:11" ht="12" customHeight="1">
      <c r="K1002" s="15"/>
    </row>
    <row r="1003" spans="11:11" ht="12" customHeight="1">
      <c r="K1003" s="15"/>
    </row>
    <row r="1004" spans="11:11" ht="12" customHeight="1">
      <c r="K1004" s="15"/>
    </row>
    <row r="1005" spans="11:11" ht="12" customHeight="1">
      <c r="K1005" s="15"/>
    </row>
    <row r="1006" spans="11:11" ht="12" customHeight="1">
      <c r="K1006" s="15"/>
    </row>
    <row r="1007" spans="11:11" ht="12" customHeight="1">
      <c r="K1007" s="15"/>
    </row>
    <row r="1008" spans="11:11" ht="12" customHeight="1">
      <c r="K1008" s="15"/>
    </row>
    <row r="1009" spans="11:11" ht="12" customHeight="1">
      <c r="K1009" s="15"/>
    </row>
    <row r="1010" spans="11:11" ht="12" customHeight="1">
      <c r="K1010" s="15"/>
    </row>
    <row r="1011" spans="11:11" ht="12" customHeight="1">
      <c r="K1011" s="15"/>
    </row>
    <row r="1012" spans="11:11" ht="12" customHeight="1">
      <c r="K1012" s="15"/>
    </row>
    <row r="1013" spans="11:11" ht="12" customHeight="1">
      <c r="K1013" s="15"/>
    </row>
    <row r="1014" spans="11:11" ht="12" customHeight="1">
      <c r="K1014" s="15"/>
    </row>
    <row r="1015" spans="11:11" ht="12" customHeight="1">
      <c r="K1015" s="15"/>
    </row>
    <row r="1016" spans="11:11" ht="12" customHeight="1">
      <c r="K1016" s="15"/>
    </row>
    <row r="1017" spans="11:11" ht="12" customHeight="1">
      <c r="K1017" s="15"/>
    </row>
    <row r="1018" spans="11:11" ht="12" customHeight="1">
      <c r="K1018" s="15"/>
    </row>
    <row r="1019" spans="11:11" ht="12" customHeight="1">
      <c r="K1019" s="15"/>
    </row>
    <row r="1020" spans="11:11" ht="12" customHeight="1">
      <c r="K1020" s="15"/>
    </row>
    <row r="1021" spans="11:11" ht="12" customHeight="1">
      <c r="K1021" s="15"/>
    </row>
    <row r="1022" spans="11:11" ht="12" customHeight="1">
      <c r="K1022" s="15"/>
    </row>
    <row r="1023" spans="11:11" ht="12" customHeight="1">
      <c r="K1023" s="15"/>
    </row>
    <row r="1024" spans="11:11" ht="12" customHeight="1">
      <c r="K1024" s="15"/>
    </row>
    <row r="1025" spans="11:11" ht="12" customHeight="1">
      <c r="K1025" s="15"/>
    </row>
    <row r="1026" spans="11:11" ht="12" customHeight="1">
      <c r="K1026" s="15"/>
    </row>
    <row r="1027" spans="11:11" ht="12" customHeight="1">
      <c r="K1027" s="15"/>
    </row>
    <row r="1028" spans="11:11" ht="12" customHeight="1">
      <c r="K1028" s="15"/>
    </row>
    <row r="1029" spans="11:11" ht="12" customHeight="1">
      <c r="K1029" s="15"/>
    </row>
    <row r="1030" spans="11:11" ht="12" customHeight="1">
      <c r="K1030" s="15"/>
    </row>
    <row r="1031" spans="11:11" ht="12" customHeight="1">
      <c r="K1031" s="15"/>
    </row>
    <row r="1032" spans="11:11" ht="12" customHeight="1">
      <c r="K1032" s="15"/>
    </row>
    <row r="1033" spans="11:11" ht="12" customHeight="1">
      <c r="K1033" s="15"/>
    </row>
    <row r="1034" spans="11:11" ht="12" customHeight="1">
      <c r="K1034" s="15"/>
    </row>
    <row r="1035" spans="11:11" ht="12" customHeight="1">
      <c r="K1035" s="15"/>
    </row>
    <row r="1036" spans="11:11" ht="12" customHeight="1">
      <c r="K1036" s="15"/>
    </row>
    <row r="1037" spans="11:11" ht="12" customHeight="1">
      <c r="K1037" s="15"/>
    </row>
    <row r="1038" spans="11:11" ht="12" customHeight="1">
      <c r="K1038" s="15"/>
    </row>
    <row r="1039" spans="11:11" ht="12" customHeight="1">
      <c r="K1039" s="15"/>
    </row>
    <row r="1040" spans="11:11" ht="12" customHeight="1">
      <c r="K1040" s="15"/>
    </row>
    <row r="1041" spans="11:11" ht="12" customHeight="1">
      <c r="K1041" s="15"/>
    </row>
    <row r="1042" spans="11:11" ht="12" customHeight="1">
      <c r="K1042" s="15"/>
    </row>
    <row r="1043" spans="11:11" ht="12" customHeight="1">
      <c r="K1043" s="15"/>
    </row>
    <row r="1044" spans="11:11" ht="12" customHeight="1">
      <c r="K1044" s="15"/>
    </row>
    <row r="1045" spans="11:11" ht="12" customHeight="1">
      <c r="K1045" s="15"/>
    </row>
    <row r="1046" spans="11:11" ht="12" customHeight="1">
      <c r="K1046" s="15"/>
    </row>
    <row r="1047" spans="11:11" ht="12" customHeight="1">
      <c r="K1047" s="15"/>
    </row>
    <row r="1048" spans="11:11" ht="12" customHeight="1">
      <c r="K1048" s="15"/>
    </row>
    <row r="1049" spans="11:11" ht="12" customHeight="1">
      <c r="K1049" s="15"/>
    </row>
    <row r="1050" spans="11:11" ht="12" customHeight="1">
      <c r="K1050" s="15"/>
    </row>
    <row r="1051" spans="11:11" ht="12" customHeight="1">
      <c r="K1051" s="15"/>
    </row>
    <row r="1052" spans="11:11" ht="12" customHeight="1">
      <c r="K1052" s="15"/>
    </row>
    <row r="1053" spans="11:11" ht="12" customHeight="1">
      <c r="K1053" s="15"/>
    </row>
    <row r="1054" spans="11:11" ht="12" customHeight="1">
      <c r="K1054" s="15"/>
    </row>
    <row r="1055" spans="11:11" ht="12" customHeight="1">
      <c r="K1055" s="15"/>
    </row>
    <row r="1056" spans="11:11" ht="12" customHeight="1">
      <c r="K1056" s="15"/>
    </row>
    <row r="1057" spans="11:11" ht="12" customHeight="1">
      <c r="K1057" s="15"/>
    </row>
    <row r="1058" spans="11:11" ht="12" customHeight="1">
      <c r="K1058" s="15"/>
    </row>
    <row r="1059" spans="11:11" ht="12" customHeight="1">
      <c r="K1059" s="15"/>
    </row>
    <row r="1060" spans="11:11" ht="12" customHeight="1">
      <c r="K1060" s="15"/>
    </row>
    <row r="1061" spans="11:11" ht="12" customHeight="1">
      <c r="K1061" s="15"/>
    </row>
    <row r="1062" spans="11:11" ht="12" customHeight="1">
      <c r="K1062" s="15"/>
    </row>
    <row r="1063" spans="11:11" ht="12" customHeight="1">
      <c r="K1063" s="15"/>
    </row>
    <row r="1064" spans="11:11" ht="12" customHeight="1">
      <c r="K1064" s="15"/>
    </row>
    <row r="1065" spans="11:11" ht="12" customHeight="1">
      <c r="K1065" s="15"/>
    </row>
    <row r="1066" spans="11:11" ht="12" customHeight="1">
      <c r="K1066" s="15"/>
    </row>
    <row r="1067" spans="11:11" ht="12" customHeight="1">
      <c r="K1067" s="15"/>
    </row>
    <row r="1068" spans="11:11" ht="12" customHeight="1">
      <c r="K1068" s="15"/>
    </row>
    <row r="1069" spans="11:11" ht="12" customHeight="1">
      <c r="K1069" s="15"/>
    </row>
    <row r="1070" spans="11:11" ht="12" customHeight="1">
      <c r="K1070" s="15"/>
    </row>
    <row r="1071" spans="11:11" ht="12" customHeight="1">
      <c r="K1071" s="15"/>
    </row>
    <row r="1072" spans="11:11" ht="12" customHeight="1">
      <c r="K1072" s="15"/>
    </row>
    <row r="1073" spans="11:11" ht="12" customHeight="1">
      <c r="K1073" s="15"/>
    </row>
    <row r="1074" spans="11:11" ht="12" customHeight="1">
      <c r="K1074" s="15"/>
    </row>
    <row r="1075" spans="11:11" ht="12" customHeight="1">
      <c r="K1075" s="15"/>
    </row>
    <row r="1076" spans="11:11" ht="12" customHeight="1">
      <c r="K1076" s="15"/>
    </row>
    <row r="1077" spans="11:11" ht="12" customHeight="1">
      <c r="K1077" s="15"/>
    </row>
    <row r="1078" spans="11:11" ht="12" customHeight="1">
      <c r="K1078" s="15"/>
    </row>
    <row r="1079" spans="11:11" ht="12" customHeight="1">
      <c r="K1079" s="15"/>
    </row>
    <row r="1080" spans="11:11" ht="12" customHeight="1">
      <c r="K1080" s="15"/>
    </row>
    <row r="1081" spans="11:11" ht="12" customHeight="1">
      <c r="K1081" s="15"/>
    </row>
    <row r="1082" spans="11:11" ht="12" customHeight="1">
      <c r="K1082" s="15"/>
    </row>
    <row r="1083" spans="11:11" ht="12" customHeight="1">
      <c r="K1083" s="15"/>
    </row>
    <row r="1084" spans="11:11" ht="12" customHeight="1">
      <c r="K1084" s="15"/>
    </row>
    <row r="1085" spans="11:11" ht="12" customHeight="1">
      <c r="K1085" s="15"/>
    </row>
    <row r="1086" spans="11:11" ht="12" customHeight="1">
      <c r="K1086" s="15"/>
    </row>
    <row r="1087" spans="11:11" ht="12" customHeight="1">
      <c r="K1087" s="15"/>
    </row>
    <row r="1088" spans="11:11" ht="12" customHeight="1">
      <c r="K1088" s="15"/>
    </row>
    <row r="1089" spans="11:11" ht="12" customHeight="1">
      <c r="K1089" s="15"/>
    </row>
    <row r="1090" spans="11:11" ht="12" customHeight="1">
      <c r="K1090" s="15"/>
    </row>
    <row r="1091" spans="11:11" ht="12" customHeight="1">
      <c r="K1091" s="15"/>
    </row>
    <row r="1092" spans="11:11" ht="12" customHeight="1">
      <c r="K1092" s="15"/>
    </row>
    <row r="1093" spans="11:11" ht="12" customHeight="1">
      <c r="K1093" s="15"/>
    </row>
    <row r="1094" spans="11:11" ht="12" customHeight="1">
      <c r="K1094" s="15"/>
    </row>
    <row r="1095" spans="11:11" ht="12" customHeight="1">
      <c r="K1095" s="15"/>
    </row>
    <row r="1096" spans="11:11" ht="12" customHeight="1">
      <c r="K1096" s="15"/>
    </row>
    <row r="1097" spans="11:11" ht="12" customHeight="1">
      <c r="K1097" s="15"/>
    </row>
    <row r="1098" spans="11:11" ht="12" customHeight="1">
      <c r="K1098" s="15"/>
    </row>
    <row r="1099" spans="11:11" ht="12" customHeight="1">
      <c r="K1099" s="15"/>
    </row>
    <row r="1100" spans="11:11" ht="12" customHeight="1">
      <c r="K1100" s="15"/>
    </row>
    <row r="1101" spans="11:11" ht="12" customHeight="1">
      <c r="K1101" s="15"/>
    </row>
    <row r="1102" spans="11:11" ht="12" customHeight="1">
      <c r="K1102" s="15"/>
    </row>
    <row r="1103" spans="11:11" ht="12" customHeight="1">
      <c r="K1103" s="15"/>
    </row>
    <row r="1104" spans="11:11" ht="12" customHeight="1">
      <c r="K1104" s="15"/>
    </row>
    <row r="1105" spans="11:11" ht="12" customHeight="1">
      <c r="K1105" s="15"/>
    </row>
    <row r="1106" spans="11:11" ht="12" customHeight="1">
      <c r="K1106" s="15"/>
    </row>
    <row r="1107" spans="11:11" ht="12" customHeight="1">
      <c r="K1107" s="15"/>
    </row>
    <row r="1108" spans="11:11" ht="12" customHeight="1">
      <c r="K1108" s="15"/>
    </row>
    <row r="1109" spans="11:11" ht="12" customHeight="1">
      <c r="K1109" s="15"/>
    </row>
    <row r="1110" spans="11:11" ht="12" customHeight="1">
      <c r="K1110" s="15"/>
    </row>
    <row r="1111" spans="11:11" ht="12" customHeight="1">
      <c r="K1111" s="15"/>
    </row>
    <row r="1112" spans="11:11" ht="12" customHeight="1">
      <c r="K1112" s="15"/>
    </row>
    <row r="1113" spans="11:11" ht="12" customHeight="1">
      <c r="K1113" s="15"/>
    </row>
    <row r="1114" spans="11:11" ht="12" customHeight="1">
      <c r="K1114" s="15"/>
    </row>
    <row r="1115" spans="11:11" ht="12" customHeight="1">
      <c r="K1115" s="15"/>
    </row>
    <row r="1116" spans="11:11" ht="12" customHeight="1">
      <c r="K1116" s="15"/>
    </row>
    <row r="1117" spans="11:11" ht="12" customHeight="1">
      <c r="K1117" s="15"/>
    </row>
    <row r="1118" spans="11:11" ht="12" customHeight="1">
      <c r="K1118" s="15"/>
    </row>
    <row r="1119" spans="11:11" ht="12" customHeight="1">
      <c r="K1119" s="15"/>
    </row>
    <row r="1120" spans="11:11" ht="12" customHeight="1">
      <c r="K1120" s="15"/>
    </row>
    <row r="1121" spans="11:11" ht="12" customHeight="1">
      <c r="K1121" s="15"/>
    </row>
    <row r="1122" spans="11:11" ht="12" customHeight="1">
      <c r="K1122" s="15"/>
    </row>
    <row r="1123" spans="11:11" ht="12" customHeight="1">
      <c r="K1123" s="15"/>
    </row>
    <row r="1124" spans="11:11" ht="12" customHeight="1">
      <c r="K1124" s="15"/>
    </row>
    <row r="1125" spans="11:11" ht="12" customHeight="1">
      <c r="K1125" s="15"/>
    </row>
    <row r="1126" spans="11:11" ht="12" customHeight="1">
      <c r="K1126" s="15"/>
    </row>
    <row r="1127" spans="11:11" ht="12" customHeight="1">
      <c r="K1127" s="15"/>
    </row>
    <row r="1128" spans="11:11" ht="12" customHeight="1">
      <c r="K1128" s="15"/>
    </row>
    <row r="1129" spans="11:11" ht="12" customHeight="1">
      <c r="K1129" s="15"/>
    </row>
    <row r="1130" spans="11:11" ht="12" customHeight="1">
      <c r="K1130" s="15"/>
    </row>
    <row r="1131" spans="11:11" ht="12" customHeight="1">
      <c r="K1131" s="15"/>
    </row>
    <row r="1132" spans="11:11" ht="12" customHeight="1">
      <c r="K1132" s="15"/>
    </row>
    <row r="1133" spans="11:11" ht="12" customHeight="1">
      <c r="K1133" s="15"/>
    </row>
    <row r="1134" spans="11:11" ht="12" customHeight="1">
      <c r="K1134" s="15"/>
    </row>
    <row r="1135" spans="11:11" ht="12" customHeight="1">
      <c r="K1135" s="15"/>
    </row>
    <row r="1136" spans="11:11" ht="12" customHeight="1">
      <c r="K1136" s="15"/>
    </row>
    <row r="1137" spans="11:11" ht="12" customHeight="1">
      <c r="K1137" s="15"/>
    </row>
    <row r="1138" spans="11:11" ht="12" customHeight="1">
      <c r="K1138" s="15"/>
    </row>
    <row r="1139" spans="11:11" ht="12" customHeight="1">
      <c r="K1139" s="15"/>
    </row>
    <row r="1140" spans="11:11" ht="12" customHeight="1">
      <c r="K1140" s="15"/>
    </row>
    <row r="1141" spans="11:11" ht="12" customHeight="1">
      <c r="K1141" s="15"/>
    </row>
    <row r="1142" spans="11:11" ht="12" customHeight="1">
      <c r="K1142" s="15"/>
    </row>
    <row r="1143" spans="11:11" ht="12" customHeight="1">
      <c r="K1143" s="15"/>
    </row>
    <row r="1144" spans="11:11" ht="12" customHeight="1">
      <c r="K1144" s="15"/>
    </row>
    <row r="1145" spans="11:11" ht="12" customHeight="1">
      <c r="K1145" s="15"/>
    </row>
    <row r="1146" spans="11:11" ht="12" customHeight="1">
      <c r="K1146" s="15"/>
    </row>
    <row r="1147" spans="11:11" ht="12" customHeight="1">
      <c r="K1147" s="15"/>
    </row>
    <row r="1148" spans="11:11" ht="12" customHeight="1">
      <c r="K1148" s="15"/>
    </row>
    <row r="1149" spans="11:11" ht="12" customHeight="1">
      <c r="K1149" s="15"/>
    </row>
    <row r="1150" spans="11:11" ht="12" customHeight="1">
      <c r="K1150" s="15"/>
    </row>
    <row r="1151" spans="11:11" ht="12" customHeight="1">
      <c r="K1151" s="15"/>
    </row>
    <row r="1152" spans="11:11" ht="12" customHeight="1">
      <c r="K1152" s="15"/>
    </row>
    <row r="1153" spans="11:11" ht="12" customHeight="1">
      <c r="K1153" s="15"/>
    </row>
    <row r="1154" spans="11:11" ht="12" customHeight="1">
      <c r="K1154" s="15"/>
    </row>
    <row r="1155" spans="11:11" ht="12" customHeight="1">
      <c r="K1155" s="15"/>
    </row>
    <row r="1156" spans="11:11" ht="12" customHeight="1">
      <c r="K1156" s="15"/>
    </row>
    <row r="1157" spans="11:11" ht="12" customHeight="1">
      <c r="K1157" s="15"/>
    </row>
    <row r="1158" spans="11:11" ht="12" customHeight="1">
      <c r="K1158" s="15"/>
    </row>
    <row r="1159" spans="11:11" ht="12" customHeight="1">
      <c r="K1159" s="15"/>
    </row>
    <row r="1160" spans="11:11" ht="12" customHeight="1">
      <c r="K1160" s="15"/>
    </row>
    <row r="1161" spans="11:11" ht="12" customHeight="1">
      <c r="K1161" s="15"/>
    </row>
  </sheetData>
  <sheetProtection algorithmName="SHA-512" hashValue="ZiTny8ts0g+sX0q4uIq94OeYml2TT8WXKVIQ/5gIDGvlJD450NwpMG3n2Zxg6qiTyhWntG6rqhM+P0ALsvbwdw==" saltValue="IGcWDis0O9XDHF7pXi4Sng==" spinCount="100000" sheet="1" objects="1" scenarios="1"/>
  <mergeCells count="12">
    <mergeCell ref="G78:J78"/>
    <mergeCell ref="A1:E4"/>
    <mergeCell ref="P12:Q12"/>
    <mergeCell ref="O3:Q3"/>
    <mergeCell ref="O5:Q5"/>
    <mergeCell ref="O74:P74"/>
    <mergeCell ref="O1:Q2"/>
    <mergeCell ref="O4:Q4"/>
    <mergeCell ref="O6:Q6"/>
    <mergeCell ref="O7:Q7"/>
    <mergeCell ref="O10:P10"/>
    <mergeCell ref="O8:Q8"/>
  </mergeCells>
  <phoneticPr fontId="2" type="noConversion"/>
  <dataValidations count="1">
    <dataValidation type="list" allowBlank="1" showInputMessage="1" showErrorMessage="1" sqref="P75" xr:uid="{2A475DF1-C715-4FEA-BA5A-FF9E20635403}">
      <formula1>Modules</formula1>
    </dataValidation>
  </dataValidations>
  <printOptions horizontalCentered="1" verticalCentered="1"/>
  <pageMargins left="0.25" right="0.44" top="7.0000000000000007E-2" bottom="0.02" header="0.5" footer="0.5"/>
  <pageSetup scale="91" orientation="portrait" horizontalDpi="300" verticalDpi="300" r:id="rId1"/>
  <headerFooter alignWithMargins="0"/>
  <ignoredErrors>
    <ignoredError sqref="L15:L74 K74 P60:T60 P61:T61 O46:O49 K8 D11" unlocked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1F6D1-6A54-4822-ADA5-C30B5C089ECA}">
  <sheetPr>
    <pageSetUpPr fitToPage="1"/>
  </sheetPr>
  <dimension ref="A1:U2226"/>
  <sheetViews>
    <sheetView showGridLines="0" showZeros="0" zoomScaleNormal="100" workbookViewId="0">
      <selection activeCell="D11" sqref="D11"/>
    </sheetView>
  </sheetViews>
  <sheetFormatPr defaultColWidth="10.7109375" defaultRowHeight="12" customHeight="1"/>
  <cols>
    <col min="1" max="1" width="3.140625" style="27" customWidth="1"/>
    <col min="2" max="2" width="2.28515625" style="15" customWidth="1"/>
    <col min="3" max="3" width="1.7109375" style="15" customWidth="1"/>
    <col min="4" max="4" width="20.7109375" style="113" customWidth="1"/>
    <col min="5" max="5" width="2.7109375" style="113" customWidth="1"/>
    <col min="6" max="6" width="12.5703125" style="113" customWidth="1"/>
    <col min="7" max="7" width="13.28515625" style="15" customWidth="1"/>
    <col min="8" max="9" width="5.140625" style="15" customWidth="1"/>
    <col min="10" max="10" width="5.140625" style="24" customWidth="1"/>
    <col min="11" max="11" width="13.42578125" style="153" bestFit="1" customWidth="1"/>
    <col min="12" max="13" width="3.5703125" style="15" customWidth="1"/>
    <col min="14" max="14" width="4.7109375" style="15" customWidth="1"/>
    <col min="15" max="15" width="25.42578125" style="120" bestFit="1" customWidth="1"/>
    <col min="16" max="21" width="10.7109375" style="15" customWidth="1"/>
    <col min="22" max="16384" width="10.7109375" style="15"/>
  </cols>
  <sheetData>
    <row r="1" spans="1:18" s="21" customFormat="1" ht="12" customHeight="1">
      <c r="A1" s="656" t="s">
        <v>42</v>
      </c>
      <c r="B1" s="656"/>
      <c r="C1" s="656"/>
      <c r="D1" s="656"/>
      <c r="E1" s="656"/>
      <c r="F1" s="158"/>
      <c r="J1" s="159"/>
      <c r="O1" s="650" t="s">
        <v>12</v>
      </c>
      <c r="P1" s="651"/>
      <c r="Q1" s="652"/>
    </row>
    <row r="2" spans="1:18" ht="12" customHeight="1">
      <c r="A2" s="657"/>
      <c r="B2" s="657"/>
      <c r="C2" s="657"/>
      <c r="D2" s="657"/>
      <c r="E2" s="657"/>
      <c r="G2" s="114"/>
      <c r="K2" s="15"/>
      <c r="O2" s="653"/>
      <c r="P2" s="654"/>
      <c r="Q2" s="655"/>
    </row>
    <row r="3" spans="1:18" ht="11.25">
      <c r="A3" s="657"/>
      <c r="B3" s="657"/>
      <c r="C3" s="657"/>
      <c r="D3" s="657"/>
      <c r="E3" s="657"/>
      <c r="G3" s="114" t="s">
        <v>276</v>
      </c>
      <c r="K3" s="15"/>
      <c r="O3" s="659" t="s">
        <v>218</v>
      </c>
      <c r="P3" s="660"/>
      <c r="Q3" s="661"/>
    </row>
    <row r="4" spans="1:18" ht="12" customHeight="1">
      <c r="A4" s="657"/>
      <c r="B4" s="657"/>
      <c r="C4" s="657"/>
      <c r="D4" s="657"/>
      <c r="E4" s="657"/>
      <c r="G4" s="40"/>
      <c r="K4" s="15"/>
      <c r="O4" s="684" t="s">
        <v>280</v>
      </c>
      <c r="P4" s="685"/>
      <c r="Q4" s="686"/>
    </row>
    <row r="5" spans="1:18" ht="12" customHeight="1" thickBot="1">
      <c r="K5" s="15"/>
      <c r="O5" s="687" t="s">
        <v>224</v>
      </c>
      <c r="P5" s="688"/>
      <c r="Q5" s="689"/>
    </row>
    <row r="6" spans="1:18" ht="12" customHeight="1" thickBot="1">
      <c r="G6" s="114" t="s">
        <v>44</v>
      </c>
      <c r="K6" s="15"/>
      <c r="O6" s="682"/>
      <c r="P6" s="683"/>
      <c r="Q6" s="683"/>
    </row>
    <row r="7" spans="1:18" ht="12" customHeight="1" thickBot="1">
      <c r="A7" s="256" t="s">
        <v>50</v>
      </c>
      <c r="B7" s="257"/>
      <c r="C7" s="257"/>
      <c r="D7" s="261"/>
      <c r="E7" s="116"/>
      <c r="F7" s="116"/>
      <c r="G7" s="116"/>
      <c r="H7" s="117"/>
      <c r="I7" s="118"/>
      <c r="J7" s="118"/>
      <c r="K7" s="450" t="s">
        <v>41</v>
      </c>
      <c r="L7" s="114"/>
      <c r="M7" s="114"/>
      <c r="O7" s="676"/>
      <c r="P7" s="676"/>
      <c r="Q7" s="677"/>
    </row>
    <row r="8" spans="1:18" ht="12" customHeight="1">
      <c r="A8" s="9"/>
      <c r="B8" s="10"/>
      <c r="C8" s="10"/>
      <c r="D8" s="31" t="s">
        <v>150</v>
      </c>
      <c r="E8" s="10"/>
      <c r="F8" s="10"/>
      <c r="G8" s="10"/>
      <c r="H8" s="12"/>
      <c r="I8" s="13"/>
      <c r="J8" s="10"/>
      <c r="K8" s="107">
        <f>'YR 1'!K8</f>
        <v>0</v>
      </c>
      <c r="L8" s="41"/>
      <c r="M8" s="41"/>
    </row>
    <row r="9" spans="1:18" ht="12" customHeight="1" thickBot="1">
      <c r="A9" s="15"/>
      <c r="D9" s="17"/>
      <c r="E9" s="17"/>
      <c r="F9" s="17"/>
      <c r="G9" s="17"/>
      <c r="H9" s="121"/>
      <c r="I9" s="122"/>
      <c r="J9" s="41"/>
      <c r="K9" s="452" t="s">
        <v>52</v>
      </c>
      <c r="L9" s="26"/>
      <c r="M9" s="26"/>
    </row>
    <row r="10" spans="1:18" ht="12" customHeight="1" thickBot="1">
      <c r="A10" s="256" t="s">
        <v>51</v>
      </c>
      <c r="B10" s="257"/>
      <c r="C10" s="257"/>
      <c r="D10" s="258"/>
      <c r="E10" s="260"/>
      <c r="F10" s="261"/>
      <c r="G10" s="17"/>
      <c r="H10" s="18"/>
      <c r="I10" s="18"/>
      <c r="J10" s="15" t="s">
        <v>7</v>
      </c>
      <c r="K10" s="110"/>
      <c r="O10" s="682"/>
      <c r="P10" s="679"/>
      <c r="Q10" s="177"/>
    </row>
    <row r="11" spans="1:18" ht="12" customHeight="1" thickBot="1">
      <c r="D11" s="249">
        <f>'YR 1'!D11</f>
        <v>0</v>
      </c>
      <c r="E11" s="17"/>
      <c r="F11" s="17"/>
      <c r="G11" s="17"/>
      <c r="H11" s="13"/>
      <c r="I11" s="13"/>
      <c r="J11" s="32" t="s">
        <v>40</v>
      </c>
      <c r="K11" s="110"/>
    </row>
    <row r="12" spans="1:18" ht="12" customHeight="1" thickBot="1">
      <c r="A12" s="256" t="s">
        <v>53</v>
      </c>
      <c r="B12" s="257"/>
      <c r="C12" s="257"/>
      <c r="D12" s="258"/>
      <c r="E12" s="258"/>
      <c r="F12" s="258"/>
      <c r="G12" s="259"/>
      <c r="H12" s="216"/>
      <c r="I12" s="40" t="s">
        <v>14</v>
      </c>
      <c r="J12" s="124"/>
      <c r="K12" s="125"/>
      <c r="L12" s="41"/>
      <c r="M12" s="41"/>
      <c r="P12" s="692"/>
      <c r="Q12" s="692"/>
    </row>
    <row r="13" spans="1:18" ht="12" customHeight="1" thickBot="1">
      <c r="D13" s="26"/>
      <c r="E13" s="26"/>
      <c r="F13" s="26"/>
      <c r="G13" s="26"/>
      <c r="H13" s="126"/>
      <c r="I13" s="127" t="s">
        <v>54</v>
      </c>
      <c r="J13" s="32"/>
      <c r="K13" s="128" t="s">
        <v>275</v>
      </c>
      <c r="L13" s="40"/>
      <c r="M13" s="40"/>
      <c r="P13" s="114" t="s">
        <v>36</v>
      </c>
      <c r="Q13" s="114" t="s">
        <v>8</v>
      </c>
    </row>
    <row r="14" spans="1:18" ht="12" customHeight="1" thickBot="1">
      <c r="B14" s="10"/>
      <c r="C14" s="10"/>
      <c r="D14" s="255" t="s">
        <v>233</v>
      </c>
      <c r="E14" s="35"/>
      <c r="F14" s="35"/>
      <c r="G14" s="35"/>
      <c r="H14" s="129" t="s">
        <v>56</v>
      </c>
      <c r="I14" s="130" t="s">
        <v>57</v>
      </c>
      <c r="J14" s="130" t="s">
        <v>58</v>
      </c>
      <c r="K14" s="131"/>
      <c r="L14" s="40"/>
      <c r="M14" s="40"/>
      <c r="P14" s="114" t="s">
        <v>59</v>
      </c>
      <c r="Q14" s="114" t="s">
        <v>9</v>
      </c>
      <c r="R14" s="16" t="s">
        <v>114</v>
      </c>
    </row>
    <row r="15" spans="1:18" ht="12" customHeight="1">
      <c r="A15" s="132">
        <v>1</v>
      </c>
      <c r="B15" s="20"/>
      <c r="C15" s="21"/>
      <c r="D15" s="502">
        <f>D11</f>
        <v>0</v>
      </c>
      <c r="E15" s="33"/>
      <c r="F15" s="33"/>
      <c r="G15" s="33"/>
      <c r="H15" s="107"/>
      <c r="I15" s="107"/>
      <c r="J15" s="107"/>
      <c r="K15" s="490">
        <f>(IF(R15&gt;11, (P15*H15),0)+IF(R15&lt;12, (P15*(I15+J15)),0))</f>
        <v>0</v>
      </c>
      <c r="L15" s="24"/>
      <c r="M15" s="24"/>
      <c r="N15" s="15" t="s">
        <v>18</v>
      </c>
      <c r="O15" s="488">
        <f>D15</f>
        <v>0</v>
      </c>
      <c r="P15" s="500">
        <f t="shared" ref="P15:P24" si="0">Q15/R15</f>
        <v>0</v>
      </c>
      <c r="Q15" s="106">
        <f>'YR 1'!Q15</f>
        <v>0</v>
      </c>
      <c r="R15" s="501">
        <f>'YR 1'!R15</f>
        <v>9</v>
      </c>
    </row>
    <row r="16" spans="1:18" ht="12" customHeight="1">
      <c r="A16" s="132">
        <v>2</v>
      </c>
      <c r="B16" s="20"/>
      <c r="C16" s="21"/>
      <c r="D16" s="220">
        <f>'YR 2'!D16</f>
        <v>0</v>
      </c>
      <c r="E16" s="33"/>
      <c r="F16" s="33"/>
      <c r="G16" s="33"/>
      <c r="H16" s="107"/>
      <c r="I16" s="107"/>
      <c r="J16" s="107"/>
      <c r="K16" s="490">
        <f t="shared" ref="K16:K24" si="1">(IF(R16&gt;11, (P16*H16),0)+IF(R16&lt;12, (P16*(I16+J16)),0))</f>
        <v>0</v>
      </c>
      <c r="L16" s="24"/>
      <c r="M16" s="24"/>
      <c r="N16" s="15" t="s">
        <v>19</v>
      </c>
      <c r="O16" s="488">
        <f>D16</f>
        <v>0</v>
      </c>
      <c r="P16" s="500">
        <f t="shared" si="0"/>
        <v>0</v>
      </c>
      <c r="Q16" s="145">
        <f>'YR 1'!Q16</f>
        <v>0</v>
      </c>
      <c r="R16" s="501">
        <f>'YR 1'!R16</f>
        <v>9</v>
      </c>
    </row>
    <row r="17" spans="1:18" ht="12" customHeight="1">
      <c r="A17" s="132">
        <v>3</v>
      </c>
      <c r="B17" s="20"/>
      <c r="C17" s="21"/>
      <c r="D17" s="220">
        <f>'YR 2'!D17</f>
        <v>0</v>
      </c>
      <c r="E17" s="33"/>
      <c r="F17" s="33"/>
      <c r="G17" s="33"/>
      <c r="H17" s="107"/>
      <c r="I17" s="107"/>
      <c r="J17" s="107"/>
      <c r="K17" s="490">
        <f t="shared" si="1"/>
        <v>0</v>
      </c>
      <c r="L17" s="24"/>
      <c r="M17" s="24"/>
      <c r="N17" s="15" t="s">
        <v>19</v>
      </c>
      <c r="O17" s="488">
        <f t="shared" ref="O17:O24" si="2">D17</f>
        <v>0</v>
      </c>
      <c r="P17" s="500">
        <f t="shared" si="0"/>
        <v>0</v>
      </c>
      <c r="Q17" s="145">
        <f>'YR 1'!Q17</f>
        <v>0</v>
      </c>
      <c r="R17" s="501">
        <f>'YR 1'!R17</f>
        <v>9</v>
      </c>
    </row>
    <row r="18" spans="1:18" ht="12" customHeight="1">
      <c r="A18" s="132">
        <v>4</v>
      </c>
      <c r="B18" s="20"/>
      <c r="C18" s="21"/>
      <c r="D18" s="220">
        <f>'YR 2'!D18</f>
        <v>0</v>
      </c>
      <c r="E18" s="33"/>
      <c r="F18" s="33"/>
      <c r="G18" s="33"/>
      <c r="H18" s="107"/>
      <c r="I18" s="107"/>
      <c r="J18" s="107"/>
      <c r="K18" s="490">
        <f t="shared" si="1"/>
        <v>0</v>
      </c>
      <c r="L18" s="24"/>
      <c r="M18" s="24"/>
      <c r="N18" s="15" t="s">
        <v>19</v>
      </c>
      <c r="O18" s="488">
        <f t="shared" si="2"/>
        <v>0</v>
      </c>
      <c r="P18" s="500">
        <f t="shared" si="0"/>
        <v>0</v>
      </c>
      <c r="Q18" s="145">
        <f>'YR 1'!Q18</f>
        <v>0</v>
      </c>
      <c r="R18" s="501">
        <f>'YR 1'!R18</f>
        <v>9</v>
      </c>
    </row>
    <row r="19" spans="1:18" ht="12" customHeight="1">
      <c r="A19" s="132">
        <v>5</v>
      </c>
      <c r="B19" s="20"/>
      <c r="C19" s="21"/>
      <c r="D19" s="220">
        <f>'YR 2'!D19</f>
        <v>0</v>
      </c>
      <c r="E19" s="33"/>
      <c r="F19" s="33"/>
      <c r="G19" s="33"/>
      <c r="H19" s="107"/>
      <c r="I19" s="107"/>
      <c r="J19" s="107"/>
      <c r="K19" s="490">
        <f t="shared" si="1"/>
        <v>0</v>
      </c>
      <c r="L19" s="24"/>
      <c r="M19" s="24"/>
      <c r="N19" s="15" t="s">
        <v>19</v>
      </c>
      <c r="O19" s="488">
        <f t="shared" si="2"/>
        <v>0</v>
      </c>
      <c r="P19" s="500">
        <f t="shared" si="0"/>
        <v>0</v>
      </c>
      <c r="Q19" s="145">
        <f>'YR 1'!Q19</f>
        <v>0</v>
      </c>
      <c r="R19" s="501">
        <f>'YR 1'!R19</f>
        <v>9</v>
      </c>
    </row>
    <row r="20" spans="1:18" ht="12" customHeight="1">
      <c r="A20" s="132">
        <v>6</v>
      </c>
      <c r="B20" s="20"/>
      <c r="C20" s="21"/>
      <c r="D20" s="220">
        <f>'YR 2'!D20</f>
        <v>0</v>
      </c>
      <c r="E20" s="33"/>
      <c r="F20" s="33"/>
      <c r="G20" s="33"/>
      <c r="H20" s="107"/>
      <c r="I20" s="107"/>
      <c r="J20" s="107"/>
      <c r="K20" s="490">
        <f t="shared" si="1"/>
        <v>0</v>
      </c>
      <c r="L20" s="24"/>
      <c r="M20" s="24"/>
      <c r="N20" s="15" t="s">
        <v>19</v>
      </c>
      <c r="O20" s="488">
        <f t="shared" si="2"/>
        <v>0</v>
      </c>
      <c r="P20" s="500">
        <f t="shared" si="0"/>
        <v>0</v>
      </c>
      <c r="Q20" s="145">
        <f>'YR 1'!Q20</f>
        <v>0</v>
      </c>
      <c r="R20" s="501">
        <f>'YR 1'!R20</f>
        <v>9</v>
      </c>
    </row>
    <row r="21" spans="1:18" ht="12" customHeight="1">
      <c r="A21" s="132">
        <v>7</v>
      </c>
      <c r="B21" s="20"/>
      <c r="C21" s="21"/>
      <c r="D21" s="220">
        <f>'YR 2'!D21</f>
        <v>0</v>
      </c>
      <c r="E21" s="33"/>
      <c r="F21" s="33"/>
      <c r="G21" s="33"/>
      <c r="H21" s="107"/>
      <c r="I21" s="107"/>
      <c r="J21" s="107"/>
      <c r="K21" s="490">
        <f t="shared" si="1"/>
        <v>0</v>
      </c>
      <c r="L21" s="24"/>
      <c r="M21" s="24"/>
      <c r="N21" s="15" t="s">
        <v>19</v>
      </c>
      <c r="O21" s="488">
        <f t="shared" si="2"/>
        <v>0</v>
      </c>
      <c r="P21" s="500">
        <f t="shared" si="0"/>
        <v>0</v>
      </c>
      <c r="Q21" s="145">
        <f>'YR 1'!Q21</f>
        <v>0</v>
      </c>
      <c r="R21" s="501">
        <f>'YR 1'!R21</f>
        <v>9</v>
      </c>
    </row>
    <row r="22" spans="1:18" ht="12" customHeight="1">
      <c r="A22" s="132">
        <v>8</v>
      </c>
      <c r="B22" s="20"/>
      <c r="C22" s="21"/>
      <c r="D22" s="220">
        <f>'YR 2'!D22</f>
        <v>0</v>
      </c>
      <c r="E22" s="33"/>
      <c r="F22" s="33"/>
      <c r="G22" s="196"/>
      <c r="H22" s="107"/>
      <c r="I22" s="107"/>
      <c r="J22" s="107"/>
      <c r="K22" s="490">
        <f t="shared" si="1"/>
        <v>0</v>
      </c>
      <c r="L22" s="24"/>
      <c r="M22" s="24"/>
      <c r="N22" s="15" t="s">
        <v>19</v>
      </c>
      <c r="O22" s="488">
        <f t="shared" si="2"/>
        <v>0</v>
      </c>
      <c r="P22" s="500">
        <f t="shared" si="0"/>
        <v>0</v>
      </c>
      <c r="Q22" s="145">
        <f>'YR 1'!Q22</f>
        <v>0</v>
      </c>
      <c r="R22" s="501">
        <f>'YR 1'!R22</f>
        <v>9</v>
      </c>
    </row>
    <row r="23" spans="1:18" ht="12" customHeight="1">
      <c r="A23" s="132">
        <v>9</v>
      </c>
      <c r="B23" s="20"/>
      <c r="C23" s="21"/>
      <c r="D23" s="220">
        <f>'YR 2'!D23</f>
        <v>0</v>
      </c>
      <c r="E23" s="33"/>
      <c r="F23" s="33"/>
      <c r="G23" s="33"/>
      <c r="H23" s="107"/>
      <c r="I23" s="107"/>
      <c r="J23" s="107"/>
      <c r="K23" s="490">
        <f t="shared" si="1"/>
        <v>0</v>
      </c>
      <c r="L23" s="24"/>
      <c r="M23" s="24"/>
      <c r="N23" s="15" t="s">
        <v>19</v>
      </c>
      <c r="O23" s="488">
        <f t="shared" si="2"/>
        <v>0</v>
      </c>
      <c r="P23" s="500">
        <f t="shared" si="0"/>
        <v>0</v>
      </c>
      <c r="Q23" s="145">
        <f>'YR 1'!Q23</f>
        <v>0</v>
      </c>
      <c r="R23" s="501">
        <f>'YR 1'!R23</f>
        <v>9</v>
      </c>
    </row>
    <row r="24" spans="1:18" ht="12" customHeight="1">
      <c r="A24" s="132">
        <v>10</v>
      </c>
      <c r="B24" s="20"/>
      <c r="C24" s="21"/>
      <c r="D24" s="220">
        <f>'YR 2'!D24</f>
        <v>0</v>
      </c>
      <c r="E24" s="33"/>
      <c r="F24" s="33"/>
      <c r="G24" s="33"/>
      <c r="H24" s="107"/>
      <c r="I24" s="107"/>
      <c r="J24" s="107"/>
      <c r="K24" s="490">
        <f t="shared" si="1"/>
        <v>0</v>
      </c>
      <c r="L24" s="24"/>
      <c r="M24" s="24"/>
      <c r="N24" s="15" t="s">
        <v>19</v>
      </c>
      <c r="O24" s="488">
        <f t="shared" si="2"/>
        <v>0</v>
      </c>
      <c r="P24" s="500">
        <f t="shared" si="0"/>
        <v>0</v>
      </c>
      <c r="Q24" s="145">
        <f>'YR 1'!Q24</f>
        <v>0</v>
      </c>
      <c r="R24" s="501">
        <f>'YR 1'!R24</f>
        <v>9</v>
      </c>
    </row>
    <row r="25" spans="1:18" ht="12" customHeight="1">
      <c r="A25" s="132"/>
      <c r="B25" s="21"/>
      <c r="C25" s="21"/>
      <c r="D25" s="109" t="s">
        <v>263</v>
      </c>
      <c r="E25" s="36"/>
      <c r="F25" s="36"/>
      <c r="G25" s="34"/>
      <c r="H25" s="107"/>
      <c r="I25" s="197"/>
      <c r="J25" s="197"/>
      <c r="K25" s="490">
        <f>((H25)*P25)</f>
        <v>0</v>
      </c>
      <c r="L25" s="24"/>
      <c r="M25" s="24"/>
      <c r="O25" s="488" t="s">
        <v>264</v>
      </c>
      <c r="P25" s="500">
        <f t="shared" ref="P25:P32" si="3">Q25/12</f>
        <v>0</v>
      </c>
      <c r="Q25" s="145">
        <f>'YR 1'!Q25</f>
        <v>0</v>
      </c>
      <c r="R25" s="134"/>
    </row>
    <row r="26" spans="1:18" ht="12" customHeight="1">
      <c r="A26" s="132"/>
      <c r="B26" s="21"/>
      <c r="C26" s="21"/>
      <c r="D26" s="109" t="s">
        <v>263</v>
      </c>
      <c r="E26" s="33"/>
      <c r="F26" s="33"/>
      <c r="G26" s="35"/>
      <c r="H26" s="107"/>
      <c r="I26" s="197"/>
      <c r="J26" s="197"/>
      <c r="K26" s="490">
        <f>((H26)*P26)</f>
        <v>0</v>
      </c>
      <c r="L26" s="24"/>
      <c r="M26" s="24"/>
      <c r="O26" s="488" t="s">
        <v>264</v>
      </c>
      <c r="P26" s="500">
        <f>Q26/12</f>
        <v>0</v>
      </c>
      <c r="Q26" s="145">
        <f>'YR 1'!Q26</f>
        <v>0</v>
      </c>
      <c r="R26" s="134"/>
    </row>
    <row r="27" spans="1:18" ht="12" customHeight="1">
      <c r="A27" s="132"/>
      <c r="B27" s="21"/>
      <c r="C27" s="21"/>
      <c r="D27" s="109" t="s">
        <v>263</v>
      </c>
      <c r="E27" s="33"/>
      <c r="F27" s="33"/>
      <c r="G27" s="35"/>
      <c r="H27" s="107"/>
      <c r="I27" s="197"/>
      <c r="J27" s="197"/>
      <c r="K27" s="490">
        <f>((H27)*P27)</f>
        <v>0</v>
      </c>
      <c r="L27" s="24"/>
      <c r="M27" s="24"/>
      <c r="O27" s="488" t="s">
        <v>264</v>
      </c>
      <c r="P27" s="500">
        <f>Q27/12</f>
        <v>0</v>
      </c>
      <c r="Q27" s="145">
        <f>'YR 1'!Q27</f>
        <v>0</v>
      </c>
      <c r="R27" s="134"/>
    </row>
    <row r="28" spans="1:18" ht="12" customHeight="1" thickBot="1">
      <c r="A28" s="132"/>
      <c r="B28" s="21"/>
      <c r="C28" s="21"/>
      <c r="D28" s="109" t="s">
        <v>263</v>
      </c>
      <c r="E28" s="33"/>
      <c r="F28" s="33"/>
      <c r="G28" s="35"/>
      <c r="H28" s="232"/>
      <c r="I28" s="233"/>
      <c r="J28" s="233"/>
      <c r="K28" s="491">
        <f>((H28)*P28)</f>
        <v>0</v>
      </c>
      <c r="L28" s="24"/>
      <c r="M28" s="24"/>
      <c r="O28" s="488" t="s">
        <v>264</v>
      </c>
      <c r="P28" s="500">
        <f>Q28/12</f>
        <v>0</v>
      </c>
      <c r="Q28" s="145">
        <f>'YR 1'!Q28</f>
        <v>0</v>
      </c>
      <c r="R28" s="134"/>
    </row>
    <row r="29" spans="1:18" ht="12" customHeight="1" thickBot="1">
      <c r="A29" s="135"/>
      <c r="B29" s="38"/>
      <c r="C29" s="21"/>
      <c r="D29" s="503" t="s">
        <v>232</v>
      </c>
      <c r="E29" s="33"/>
      <c r="F29" s="33"/>
      <c r="G29" s="33"/>
      <c r="H29" s="504">
        <f>SUM(H15:H28)</f>
        <v>0</v>
      </c>
      <c r="I29" s="505">
        <f>SUM(I15:I28)</f>
        <v>0</v>
      </c>
      <c r="J29" s="506">
        <f>SUM(J15:J28)</f>
        <v>0</v>
      </c>
      <c r="K29" s="494">
        <f>SUM(K15:K28)</f>
        <v>0</v>
      </c>
      <c r="L29" s="24"/>
      <c r="M29" s="24"/>
      <c r="O29" s="120" t="s">
        <v>6</v>
      </c>
      <c r="P29" s="489">
        <f t="shared" si="3"/>
        <v>0</v>
      </c>
      <c r="Q29" s="145">
        <f>'YR 1'!Q29</f>
        <v>0</v>
      </c>
      <c r="R29" s="134"/>
    </row>
    <row r="30" spans="1:18" ht="12" customHeight="1" thickBot="1">
      <c r="A30" s="132"/>
      <c r="B30" s="17"/>
      <c r="C30" s="22"/>
      <c r="E30" s="33"/>
      <c r="F30" s="33"/>
      <c r="G30" s="33"/>
      <c r="K30" s="498"/>
      <c r="L30" s="24"/>
      <c r="M30" s="24"/>
      <c r="O30" s="120" t="s">
        <v>6</v>
      </c>
      <c r="P30" s="489">
        <f t="shared" si="3"/>
        <v>0</v>
      </c>
      <c r="Q30" s="145">
        <f>'YR 1'!Q30</f>
        <v>0</v>
      </c>
      <c r="R30" s="134"/>
    </row>
    <row r="31" spans="1:18" ht="12" customHeight="1" thickBot="1">
      <c r="A31" s="262" t="s">
        <v>61</v>
      </c>
      <c r="B31" s="257" t="s">
        <v>242</v>
      </c>
      <c r="C31" s="257"/>
      <c r="D31" s="258"/>
      <c r="E31" s="258"/>
      <c r="F31" s="258"/>
      <c r="G31" s="258"/>
      <c r="H31" s="264"/>
      <c r="I31" s="264"/>
      <c r="J31" s="264"/>
      <c r="K31" s="265"/>
      <c r="L31" s="24"/>
      <c r="M31" s="24"/>
      <c r="O31" s="120" t="s">
        <v>236</v>
      </c>
      <c r="P31" s="489">
        <f t="shared" si="3"/>
        <v>0</v>
      </c>
      <c r="Q31" s="145">
        <f>'YR 1'!Q31</f>
        <v>0</v>
      </c>
      <c r="R31" s="134"/>
    </row>
    <row r="32" spans="1:18" ht="12" customHeight="1">
      <c r="A32" s="180">
        <v>1</v>
      </c>
      <c r="B32" s="548"/>
      <c r="D32" s="35" t="s">
        <v>234</v>
      </c>
      <c r="E32" s="26"/>
      <c r="F32" s="26"/>
      <c r="G32" s="26"/>
      <c r="H32" s="107"/>
      <c r="I32" s="224"/>
      <c r="J32" s="224"/>
      <c r="K32" s="495">
        <f>(P29*H32)*B32</f>
        <v>0</v>
      </c>
      <c r="L32" s="24"/>
      <c r="M32" s="24"/>
      <c r="O32" s="120" t="s">
        <v>16</v>
      </c>
      <c r="P32" s="489">
        <f t="shared" si="3"/>
        <v>0</v>
      </c>
      <c r="Q32" s="145">
        <f>'YR 1'!Q32</f>
        <v>0</v>
      </c>
      <c r="R32" s="134"/>
    </row>
    <row r="33" spans="1:16" ht="12" customHeight="1" thickBot="1">
      <c r="A33" s="132">
        <v>2</v>
      </c>
      <c r="B33" s="549"/>
      <c r="C33" s="21"/>
      <c r="D33" s="36" t="s">
        <v>234</v>
      </c>
      <c r="E33" s="33"/>
      <c r="F33" s="118"/>
      <c r="G33" s="118"/>
      <c r="H33" s="107"/>
      <c r="I33" s="197"/>
      <c r="J33" s="197"/>
      <c r="K33" s="496">
        <f>(P30*H33)*B33</f>
        <v>0</v>
      </c>
      <c r="L33" s="24"/>
      <c r="M33" s="24"/>
    </row>
    <row r="34" spans="1:16" ht="12" customHeight="1" thickBot="1">
      <c r="A34" s="132">
        <v>3</v>
      </c>
      <c r="B34" s="547"/>
      <c r="C34" s="21"/>
      <c r="D34" s="33" t="s">
        <v>238</v>
      </c>
      <c r="E34" s="33"/>
      <c r="F34" s="507">
        <f>Q31/12</f>
        <v>0</v>
      </c>
      <c r="G34" s="137" t="s">
        <v>10</v>
      </c>
      <c r="H34" s="107"/>
      <c r="I34" s="203"/>
      <c r="J34" s="203"/>
      <c r="K34" s="496">
        <f>B34*F34*H34</f>
        <v>0</v>
      </c>
      <c r="L34" s="24"/>
      <c r="M34" s="24"/>
    </row>
    <row r="35" spans="1:16" ht="12" customHeight="1">
      <c r="A35" s="132">
        <v>4</v>
      </c>
      <c r="B35" s="186"/>
      <c r="C35" s="38"/>
      <c r="D35" s="36" t="s">
        <v>237</v>
      </c>
      <c r="E35" s="36"/>
      <c r="F35" s="26"/>
      <c r="G35" s="33"/>
      <c r="H35" s="107"/>
      <c r="I35" s="138" t="s">
        <v>37</v>
      </c>
      <c r="J35" s="138"/>
      <c r="K35" s="496">
        <f>B35*(Rates!B19*Rates!B20)*H35</f>
        <v>0</v>
      </c>
      <c r="L35" s="24"/>
      <c r="M35" s="24"/>
      <c r="O35" s="24"/>
      <c r="P35" s="25" t="s">
        <v>65</v>
      </c>
    </row>
    <row r="36" spans="1:16" ht="12" customHeight="1">
      <c r="A36" s="142"/>
      <c r="B36" s="186"/>
      <c r="C36" s="38"/>
      <c r="D36" s="36" t="s">
        <v>254</v>
      </c>
      <c r="E36" s="187"/>
      <c r="F36" s="33"/>
      <c r="G36" s="33"/>
      <c r="H36" s="107"/>
      <c r="I36" s="138" t="s">
        <v>37</v>
      </c>
      <c r="J36" s="138"/>
      <c r="K36" s="496">
        <f>B36*(Rates!B19*Rates!B20)*H36</f>
        <v>0</v>
      </c>
      <c r="L36" s="24"/>
      <c r="M36" s="24"/>
      <c r="N36" s="15" t="s">
        <v>18</v>
      </c>
      <c r="O36" s="488">
        <f>D11</f>
        <v>0</v>
      </c>
      <c r="P36" s="509">
        <f>IF(R15&gt;11, (H15*Rates!B10+P15*H15*Rates!B4), ((I15*P15)*Rates!B4)+(I15*Rates!B9)+((J15*P15)*Rates!B4))</f>
        <v>0</v>
      </c>
    </row>
    <row r="37" spans="1:16" ht="12" customHeight="1" thickBot="1">
      <c r="A37" s="132">
        <v>5</v>
      </c>
      <c r="B37" s="183"/>
      <c r="D37" s="26" t="s">
        <v>239</v>
      </c>
      <c r="E37" s="26"/>
      <c r="F37" s="33"/>
      <c r="G37" s="33"/>
      <c r="H37" s="107"/>
      <c r="I37" s="138" t="s">
        <v>17</v>
      </c>
      <c r="J37" s="21"/>
      <c r="K37" s="490">
        <f>P32*B37*H37</f>
        <v>0</v>
      </c>
      <c r="L37" s="24"/>
      <c r="M37" s="24"/>
      <c r="N37" s="15" t="s">
        <v>19</v>
      </c>
      <c r="O37" s="488">
        <f>D16</f>
        <v>0</v>
      </c>
      <c r="P37" s="509">
        <f>IF(R16&gt;11, (H16*Rates!B10+P16*H16*Rates!B4), ((I16*P16)*Rates!B4)+(I16*Rates!B9)+((J16*P16)*Rates!B4))</f>
        <v>0</v>
      </c>
    </row>
    <row r="38" spans="1:16" ht="12" customHeight="1" thickBot="1">
      <c r="A38" s="135"/>
      <c r="C38" s="21"/>
      <c r="D38" s="589" t="s">
        <v>74</v>
      </c>
      <c r="E38" s="587"/>
      <c r="F38" s="588"/>
      <c r="G38" s="33"/>
      <c r="H38" s="22"/>
      <c r="I38" s="140"/>
      <c r="J38" s="21"/>
      <c r="K38" s="499">
        <f>SUM(K29:K37)</f>
        <v>0</v>
      </c>
      <c r="L38" s="24"/>
      <c r="M38" s="24"/>
      <c r="N38" s="15" t="s">
        <v>19</v>
      </c>
      <c r="O38" s="488">
        <f t="shared" ref="O38:O45" si="4">D17</f>
        <v>0</v>
      </c>
      <c r="P38" s="509">
        <f>IF(R17&gt;11, (H17*Rates!B10+P17*H17*Rates!B4), ((I17*P17)*Rates!B4)+(I17*Rates!B9)+((J17*P17)*Rates!B4))</f>
        <v>0</v>
      </c>
    </row>
    <row r="39" spans="1:16" ht="12" customHeight="1" thickBot="1">
      <c r="A39" s="271" t="s">
        <v>75</v>
      </c>
      <c r="B39" s="267" t="s">
        <v>235</v>
      </c>
      <c r="C39" s="267"/>
      <c r="D39" s="575"/>
      <c r="E39" s="17"/>
      <c r="F39" s="573"/>
      <c r="G39" s="141"/>
      <c r="H39" s="21"/>
      <c r="I39" s="140"/>
      <c r="J39" s="21"/>
      <c r="K39" s="499">
        <f>P56</f>
        <v>0</v>
      </c>
      <c r="L39" s="24"/>
      <c r="M39" s="24"/>
      <c r="N39" s="15" t="s">
        <v>19</v>
      </c>
      <c r="O39" s="488">
        <f t="shared" si="4"/>
        <v>0</v>
      </c>
      <c r="P39" s="509">
        <f>IF(R18&gt;11, (H18*Rates!B10+P18*H18*Rates!B4), ((I18*P18)*Rates!B4)+(I18*Rates!B9)+((J18*P18)*Rates!B4))</f>
        <v>0</v>
      </c>
    </row>
    <row r="40" spans="1:16" ht="12" customHeight="1" thickBot="1">
      <c r="A40" s="115"/>
      <c r="B40" s="21"/>
      <c r="C40" s="21"/>
      <c r="D40" s="591" t="s">
        <v>77</v>
      </c>
      <c r="E40" s="593"/>
      <c r="F40" s="593"/>
      <c r="G40" s="594"/>
      <c r="H40" s="21"/>
      <c r="I40" s="38"/>
      <c r="J40" s="38"/>
      <c r="K40" s="499">
        <f>SUM(K38:K39)</f>
        <v>0</v>
      </c>
      <c r="L40" s="24"/>
      <c r="M40" s="24"/>
      <c r="N40" s="15" t="s">
        <v>19</v>
      </c>
      <c r="O40" s="488">
        <f t="shared" si="4"/>
        <v>0</v>
      </c>
      <c r="P40" s="509">
        <f>IF(R19&gt;11, (H19*Rates!B10+P19*H19*Rates!B4), ((I19*P19)*Rates!B4)+(I19*Rates!B9)+((J19*P19)*Rates!B4))</f>
        <v>0</v>
      </c>
    </row>
    <row r="41" spans="1:16" ht="12" customHeight="1" thickBot="1">
      <c r="A41" s="266" t="s">
        <v>78</v>
      </c>
      <c r="B41" s="267" t="s">
        <v>79</v>
      </c>
      <c r="C41" s="267"/>
      <c r="D41" s="269"/>
      <c r="E41" s="269"/>
      <c r="F41" s="269"/>
      <c r="G41" s="269"/>
      <c r="H41" s="270"/>
      <c r="I41" s="18"/>
      <c r="J41" s="15"/>
      <c r="K41" s="136"/>
      <c r="L41" s="24"/>
      <c r="M41" s="24"/>
      <c r="N41" s="15" t="s">
        <v>19</v>
      </c>
      <c r="O41" s="488">
        <f t="shared" si="4"/>
        <v>0</v>
      </c>
      <c r="P41" s="509">
        <f>IF(R20&gt;11, (H20*Rates!B10+P20*H20*Rates!B4), ((I20*P20)*Rates!B4)+(I20*Rates!B9)+((J20*P20)*Rates!B4))</f>
        <v>0</v>
      </c>
    </row>
    <row r="42" spans="1:16" ht="12" customHeight="1">
      <c r="D42" s="17" t="s">
        <v>4</v>
      </c>
      <c r="E42" s="17"/>
      <c r="F42" s="17"/>
      <c r="G42" s="17" t="s">
        <v>5</v>
      </c>
      <c r="I42" s="18"/>
      <c r="J42" s="15"/>
      <c r="K42" s="136"/>
      <c r="L42" s="24"/>
      <c r="M42" s="24"/>
      <c r="N42" s="15" t="s">
        <v>19</v>
      </c>
      <c r="O42" s="488">
        <f t="shared" si="4"/>
        <v>0</v>
      </c>
      <c r="P42" s="509">
        <f>IF(R21&gt;11, (H21*Rates!B10+P21*H21*Rates!B4), ((I21*P21)*Rates!B4)+(I21*Rates!B9)+((J21*P21)*Rates!B4))</f>
        <v>0</v>
      </c>
    </row>
    <row r="43" spans="1:16" ht="12" customHeight="1">
      <c r="D43" s="108"/>
      <c r="E43" s="17"/>
      <c r="F43" s="15"/>
      <c r="G43" s="106"/>
      <c r="H43" s="37" t="s">
        <v>3</v>
      </c>
      <c r="I43" s="18"/>
      <c r="J43" s="15"/>
      <c r="K43" s="136"/>
      <c r="L43" s="24"/>
      <c r="M43" s="24"/>
      <c r="N43" s="15" t="s">
        <v>19</v>
      </c>
      <c r="O43" s="488">
        <f t="shared" si="4"/>
        <v>0</v>
      </c>
      <c r="P43" s="509">
        <f>IF(R22&gt;11, (H22*Rates!B10+P22*H22*Rates!B4), ((I22*P22)*Rates!B4)+(I22*Rates!B9)+((J22*P22)*Rates!B4))</f>
        <v>0</v>
      </c>
    </row>
    <row r="44" spans="1:16" ht="12" customHeight="1">
      <c r="D44" s="109"/>
      <c r="E44" s="26"/>
      <c r="F44" s="26"/>
      <c r="G44" s="145"/>
      <c r="H44" s="17"/>
      <c r="I44" s="17"/>
      <c r="J44" s="17"/>
      <c r="K44" s="136"/>
      <c r="L44" s="24"/>
      <c r="M44" s="24"/>
      <c r="N44" s="15" t="s">
        <v>19</v>
      </c>
      <c r="O44" s="488">
        <f t="shared" si="4"/>
        <v>0</v>
      </c>
      <c r="P44" s="509">
        <f>IF(R23&gt;11, (H23*Rates!B10+P23*H23*Rates!B4), ((I23*P23)*Rates!B4)+(I23*Rates!B9)+((J23*P23)*Rates!B4))</f>
        <v>0</v>
      </c>
    </row>
    <row r="45" spans="1:16" ht="12" customHeight="1">
      <c r="D45" s="109"/>
      <c r="E45" s="26"/>
      <c r="F45" s="26"/>
      <c r="G45" s="145"/>
      <c r="H45" s="17"/>
      <c r="I45" s="17"/>
      <c r="J45" s="17"/>
      <c r="K45" s="136"/>
      <c r="L45" s="24"/>
      <c r="M45" s="24"/>
      <c r="N45" s="15" t="s">
        <v>19</v>
      </c>
      <c r="O45" s="488">
        <f t="shared" si="4"/>
        <v>0</v>
      </c>
      <c r="P45" s="509">
        <f>IF(R24&gt;11, (H24*Rates!B10+P24*H24*Rates!B4), ((I24*P24)*Rates!B4)+(I24*Rates!B9)+((J24*P24)*Rates!B4))</f>
        <v>0</v>
      </c>
    </row>
    <row r="46" spans="1:16" ht="12" customHeight="1" thickBot="1">
      <c r="D46" s="109"/>
      <c r="E46" s="17"/>
      <c r="F46" s="17"/>
      <c r="G46" s="145"/>
      <c r="H46" s="17"/>
      <c r="I46" s="17"/>
      <c r="J46" s="17"/>
      <c r="K46" s="136"/>
      <c r="L46" s="24"/>
      <c r="M46" s="24"/>
      <c r="O46" s="508" t="str">
        <f>O25</f>
        <v>PostDoc</v>
      </c>
      <c r="P46" s="509">
        <f>(P25*H25)*Rates!B4+(H25*Rates!B10)</f>
        <v>0</v>
      </c>
    </row>
    <row r="47" spans="1:16" ht="12" customHeight="1" thickBot="1">
      <c r="B47" s="37" t="s">
        <v>80</v>
      </c>
      <c r="D47" s="17"/>
      <c r="E47" s="19"/>
      <c r="F47" s="19"/>
      <c r="G47" s="144"/>
      <c r="H47" s="19"/>
      <c r="I47" s="19"/>
      <c r="J47" s="19"/>
      <c r="K47" s="492">
        <f>G43+G44+G45+G46</f>
        <v>0</v>
      </c>
      <c r="L47" s="24"/>
      <c r="M47" s="24"/>
      <c r="O47" s="508" t="str">
        <f>O26</f>
        <v>PostDoc</v>
      </c>
      <c r="P47" s="509">
        <f>(P26*H26)*Rates!B4+(H26*Rates!B10)</f>
        <v>0</v>
      </c>
    </row>
    <row r="48" spans="1:16" ht="12" customHeight="1" thickBot="1">
      <c r="A48" s="266" t="s">
        <v>81</v>
      </c>
      <c r="B48" s="267" t="s">
        <v>82</v>
      </c>
      <c r="C48" s="267"/>
      <c r="D48" s="268"/>
      <c r="E48" s="36"/>
      <c r="F48" s="36" t="s">
        <v>83</v>
      </c>
      <c r="G48" s="143"/>
      <c r="H48" s="143"/>
      <c r="I48" s="10"/>
      <c r="J48" s="38"/>
      <c r="K48" s="145"/>
      <c r="L48" s="24"/>
      <c r="M48" s="24"/>
      <c r="O48" s="508" t="str">
        <f>O27</f>
        <v>PostDoc</v>
      </c>
      <c r="P48" s="509">
        <f>(P27*H27)*Rates!B4+(H27*Rates!B10)</f>
        <v>0</v>
      </c>
    </row>
    <row r="49" spans="1:21" ht="12" customHeight="1">
      <c r="D49" s="26"/>
      <c r="E49" s="26"/>
      <c r="F49" s="35" t="s">
        <v>84</v>
      </c>
      <c r="G49" s="35"/>
      <c r="H49" s="19"/>
      <c r="I49" s="19"/>
      <c r="J49" s="19"/>
      <c r="K49" s="145"/>
      <c r="L49" s="24"/>
      <c r="M49" s="24"/>
      <c r="O49" s="508" t="str">
        <f>O28</f>
        <v>PostDoc</v>
      </c>
      <c r="P49" s="509">
        <f>(P28*H28)*Rates!B4+(H28*Rates!B10)</f>
        <v>0</v>
      </c>
    </row>
    <row r="50" spans="1:21" ht="12" customHeight="1" thickBot="1">
      <c r="D50" s="26"/>
      <c r="E50" s="26"/>
      <c r="F50" s="26"/>
      <c r="G50" s="26"/>
      <c r="H50" s="17"/>
      <c r="I50" s="17"/>
      <c r="J50" s="17"/>
      <c r="K50" s="136"/>
      <c r="L50" s="24"/>
      <c r="M50" s="24"/>
      <c r="O50" s="120" t="s">
        <v>6</v>
      </c>
      <c r="P50" s="509">
        <f>(K32*Rates!B4)+(H32*Rates!B10)*B32</f>
        <v>0</v>
      </c>
    </row>
    <row r="51" spans="1:21" ht="12" customHeight="1" thickBot="1">
      <c r="B51" s="37" t="s">
        <v>85</v>
      </c>
      <c r="D51" s="26"/>
      <c r="E51" s="35"/>
      <c r="F51" s="10"/>
      <c r="G51" s="35"/>
      <c r="H51" s="10"/>
      <c r="I51" s="19"/>
      <c r="J51" s="19"/>
      <c r="K51" s="492">
        <f>SUM(K48:K49)</f>
        <v>0</v>
      </c>
      <c r="L51" s="24"/>
      <c r="M51" s="24"/>
      <c r="O51" s="120" t="s">
        <v>6</v>
      </c>
      <c r="P51" s="495">
        <f>(K33*Rates!B4)+(H33*Rates!B10)*B33</f>
        <v>0</v>
      </c>
    </row>
    <row r="52" spans="1:21" ht="12" customHeight="1" thickBot="1">
      <c r="A52" s="266" t="s">
        <v>86</v>
      </c>
      <c r="B52" s="267" t="s">
        <v>87</v>
      </c>
      <c r="C52" s="267"/>
      <c r="D52" s="272"/>
      <c r="E52" s="17"/>
      <c r="F52" s="17"/>
      <c r="G52" s="17"/>
      <c r="H52" s="17"/>
      <c r="I52" s="17"/>
      <c r="J52" s="17"/>
      <c r="K52" s="136"/>
      <c r="L52" s="24"/>
      <c r="M52" s="24"/>
      <c r="O52" s="120" t="s">
        <v>244</v>
      </c>
      <c r="P52" s="509">
        <f>(K34*Rates!B5)</f>
        <v>0</v>
      </c>
    </row>
    <row r="53" spans="1:21" ht="12" customHeight="1">
      <c r="B53" s="146">
        <v>1</v>
      </c>
      <c r="C53" s="15" t="s">
        <v>88</v>
      </c>
      <c r="D53" s="17"/>
      <c r="E53" s="17"/>
      <c r="F53" s="147"/>
      <c r="G53" s="17"/>
      <c r="I53" s="18"/>
      <c r="J53" s="15"/>
      <c r="K53" s="145"/>
      <c r="L53" s="24"/>
      <c r="M53" s="24"/>
      <c r="O53" s="15" t="s">
        <v>243</v>
      </c>
      <c r="P53" s="495">
        <f>(K35*Rates!B8)</f>
        <v>0</v>
      </c>
    </row>
    <row r="54" spans="1:21" ht="12" customHeight="1">
      <c r="B54" s="146">
        <v>2</v>
      </c>
      <c r="C54" s="15" t="s">
        <v>89</v>
      </c>
      <c r="D54" s="17"/>
      <c r="E54" s="17"/>
      <c r="F54" s="147"/>
      <c r="G54" s="17"/>
      <c r="I54" s="18"/>
      <c r="J54" s="15"/>
      <c r="K54" s="145"/>
      <c r="L54" s="24"/>
      <c r="M54" s="24"/>
      <c r="O54" s="120" t="s">
        <v>240</v>
      </c>
      <c r="P54" s="496">
        <f>(K36*Rates!B7)</f>
        <v>0</v>
      </c>
    </row>
    <row r="55" spans="1:21" ht="12" customHeight="1" thickBot="1">
      <c r="B55" s="146">
        <v>3</v>
      </c>
      <c r="C55" s="15" t="s">
        <v>90</v>
      </c>
      <c r="D55" s="26"/>
      <c r="E55" s="26"/>
      <c r="F55" s="147"/>
      <c r="G55" s="26"/>
      <c r="I55" s="18"/>
      <c r="J55" s="15"/>
      <c r="K55" s="145"/>
      <c r="L55" s="24"/>
      <c r="M55" s="24"/>
      <c r="O55" s="120" t="s">
        <v>16</v>
      </c>
      <c r="P55" s="496">
        <f>(K37*Rates!B4)+(H37*Rates!B10)*B37</f>
        <v>0</v>
      </c>
    </row>
    <row r="56" spans="1:21" ht="12" customHeight="1" thickBot="1">
      <c r="B56" s="146">
        <v>4</v>
      </c>
      <c r="C56" s="15" t="s">
        <v>91</v>
      </c>
      <c r="D56" s="26"/>
      <c r="E56" s="26"/>
      <c r="F56" s="147"/>
      <c r="G56" s="26"/>
      <c r="I56" s="18"/>
      <c r="J56" s="15"/>
      <c r="K56" s="145"/>
      <c r="L56" s="24"/>
      <c r="M56" s="24"/>
      <c r="O56" s="148" t="s">
        <v>11</v>
      </c>
      <c r="P56" s="492">
        <f>SUM(P36:P55)</f>
        <v>0</v>
      </c>
    </row>
    <row r="57" spans="1:21" ht="12" customHeight="1" thickBot="1">
      <c r="A57" s="115"/>
      <c r="B57" s="20" t="s">
        <v>245</v>
      </c>
      <c r="C57" s="21"/>
      <c r="D57" s="33"/>
      <c r="E57" s="23"/>
      <c r="F57" s="36"/>
      <c r="G57" s="36" t="s">
        <v>92</v>
      </c>
      <c r="H57" s="38"/>
      <c r="I57" s="39"/>
      <c r="J57" s="38"/>
      <c r="K57" s="492">
        <f>SUM(K53:K56)</f>
        <v>0</v>
      </c>
      <c r="L57" s="24"/>
      <c r="M57" s="24"/>
    </row>
    <row r="58" spans="1:21" ht="12" customHeight="1" thickBot="1">
      <c r="A58" s="266" t="s">
        <v>93</v>
      </c>
      <c r="B58" s="267" t="s">
        <v>94</v>
      </c>
      <c r="C58" s="267"/>
      <c r="D58" s="268"/>
      <c r="E58" s="35"/>
      <c r="F58" s="36"/>
      <c r="G58" s="36"/>
      <c r="H58" s="38"/>
      <c r="I58" s="39"/>
      <c r="J58" s="38"/>
      <c r="K58" s="136"/>
      <c r="L58" s="24"/>
      <c r="M58" s="24"/>
    </row>
    <row r="59" spans="1:21" ht="12" customHeight="1" thickBot="1">
      <c r="A59" s="9"/>
      <c r="B59" s="273">
        <v>1</v>
      </c>
      <c r="C59" s="10" t="s">
        <v>15</v>
      </c>
      <c r="D59" s="35"/>
      <c r="E59" s="36"/>
      <c r="F59" s="36"/>
      <c r="G59" s="36"/>
      <c r="H59" s="38"/>
      <c r="I59" s="39"/>
      <c r="J59" s="38"/>
      <c r="K59" s="145"/>
      <c r="L59" s="24"/>
      <c r="M59" s="24"/>
      <c r="O59" s="423" t="s">
        <v>248</v>
      </c>
      <c r="P59" s="424" t="s">
        <v>247</v>
      </c>
      <c r="Q59" s="424" t="s">
        <v>249</v>
      </c>
      <c r="R59" s="424" t="s">
        <v>250</v>
      </c>
      <c r="S59" s="424" t="s">
        <v>251</v>
      </c>
      <c r="T59" s="424" t="s">
        <v>252</v>
      </c>
      <c r="U59" s="424" t="s">
        <v>253</v>
      </c>
    </row>
    <row r="60" spans="1:21" ht="12" customHeight="1" thickTop="1">
      <c r="A60" s="142"/>
      <c r="B60" s="149">
        <v>2</v>
      </c>
      <c r="C60" s="38" t="s">
        <v>95</v>
      </c>
      <c r="D60" s="36"/>
      <c r="E60" s="36"/>
      <c r="F60" s="36"/>
      <c r="G60" s="36"/>
      <c r="H60" s="38"/>
      <c r="I60" s="39"/>
      <c r="J60" s="38"/>
      <c r="K60" s="145"/>
      <c r="L60" s="24"/>
      <c r="M60" s="24"/>
      <c r="P60" s="174" t="str">
        <f>'COST SHARE YR 1'!P61</f>
        <v>Sub #1</v>
      </c>
      <c r="Q60" s="174" t="str">
        <f>'COST SHARE YR 1'!Q61</f>
        <v>Sub #2</v>
      </c>
      <c r="R60" s="174" t="str">
        <f>'COST SHARE YR 1'!R61</f>
        <v>Sub #3</v>
      </c>
      <c r="S60" s="174" t="str">
        <f>'COST SHARE YR 1'!S61</f>
        <v>Sub #4</v>
      </c>
      <c r="T60" s="174" t="str">
        <f>'COST SHARE YR 1'!T61</f>
        <v>Sub #5</v>
      </c>
      <c r="U60" s="15" t="s">
        <v>216</v>
      </c>
    </row>
    <row r="61" spans="1:21" ht="12" customHeight="1">
      <c r="A61" s="142"/>
      <c r="B61" s="149">
        <v>3</v>
      </c>
      <c r="C61" s="38" t="s">
        <v>96</v>
      </c>
      <c r="D61" s="36"/>
      <c r="E61" s="36"/>
      <c r="F61" s="36"/>
      <c r="G61" s="36"/>
      <c r="H61" s="38"/>
      <c r="I61" s="39"/>
      <c r="J61" s="38"/>
      <c r="K61" s="145"/>
      <c r="L61" s="24"/>
      <c r="M61" s="24"/>
      <c r="N61" s="427">
        <v>61</v>
      </c>
      <c r="O61" s="425" t="s">
        <v>223</v>
      </c>
      <c r="P61" s="131">
        <f>'COST SHARE YR 1'!P62</f>
        <v>0</v>
      </c>
      <c r="Q61" s="131">
        <f>'COST SHARE YR 1'!Q62</f>
        <v>0</v>
      </c>
      <c r="R61" s="131">
        <f>'COST SHARE YR 1'!R62</f>
        <v>0</v>
      </c>
      <c r="S61" s="131">
        <f>'COST SHARE YR 1'!S62</f>
        <v>0</v>
      </c>
      <c r="T61" s="131">
        <f>'COST SHARE YR 1'!T62</f>
        <v>0</v>
      </c>
      <c r="U61" s="245">
        <f>SUM(U62:U63)</f>
        <v>0</v>
      </c>
    </row>
    <row r="62" spans="1:21" ht="12" customHeight="1">
      <c r="A62" s="142"/>
      <c r="B62" s="149">
        <v>4</v>
      </c>
      <c r="C62" s="38" t="s">
        <v>274</v>
      </c>
      <c r="D62" s="36"/>
      <c r="E62" s="36"/>
      <c r="F62" s="36"/>
      <c r="G62" s="36"/>
      <c r="H62" s="38"/>
      <c r="I62" s="39"/>
      <c r="J62" s="38"/>
      <c r="K62" s="145"/>
      <c r="L62" s="24"/>
      <c r="M62" s="24"/>
      <c r="N62" s="427">
        <v>62</v>
      </c>
      <c r="O62" s="426" t="s">
        <v>145</v>
      </c>
      <c r="P62" s="168"/>
      <c r="Q62" s="168"/>
      <c r="R62" s="169"/>
      <c r="S62" s="169"/>
      <c r="T62" s="169"/>
      <c r="U62" s="166">
        <f>SUM(P62:T62)</f>
        <v>0</v>
      </c>
    </row>
    <row r="63" spans="1:21" ht="12" customHeight="1">
      <c r="A63" s="142"/>
      <c r="B63" s="149">
        <v>5</v>
      </c>
      <c r="C63" s="38" t="s">
        <v>261</v>
      </c>
      <c r="D63" s="36"/>
      <c r="E63" s="36"/>
      <c r="F63" s="36" t="s">
        <v>287</v>
      </c>
      <c r="G63" s="36"/>
      <c r="H63" s="38"/>
      <c r="I63" s="39"/>
      <c r="J63" s="38"/>
      <c r="K63" s="165">
        <f>U66</f>
        <v>0</v>
      </c>
      <c r="L63" s="24"/>
      <c r="M63" s="24"/>
      <c r="N63" s="427">
        <v>63</v>
      </c>
      <c r="O63" s="426" t="s">
        <v>267</v>
      </c>
      <c r="P63" s="168"/>
      <c r="Q63" s="168"/>
      <c r="R63" s="169"/>
      <c r="S63" s="169"/>
      <c r="T63" s="169"/>
      <c r="U63" s="166">
        <f>SUM(P63:T63)</f>
        <v>0</v>
      </c>
    </row>
    <row r="64" spans="1:21" ht="12" customHeight="1" thickBot="1">
      <c r="A64" s="142"/>
      <c r="B64" s="149"/>
      <c r="C64" s="38"/>
      <c r="D64" s="36"/>
      <c r="E64" s="36"/>
      <c r="F64" s="36" t="s">
        <v>288</v>
      </c>
      <c r="G64" s="36"/>
      <c r="H64" s="38"/>
      <c r="I64" s="39"/>
      <c r="J64" s="38"/>
      <c r="K64" s="165">
        <f>U67</f>
        <v>0</v>
      </c>
      <c r="L64" s="24"/>
      <c r="M64" s="24"/>
      <c r="N64" s="427">
        <v>64</v>
      </c>
      <c r="O64" s="426" t="s">
        <v>141</v>
      </c>
      <c r="P64" s="170">
        <f>SUM(P62:P63)</f>
        <v>0</v>
      </c>
      <c r="Q64" s="170">
        <f t="shared" ref="Q64:T64" si="5">SUM(Q62:Q63)</f>
        <v>0</v>
      </c>
      <c r="R64" s="170">
        <f t="shared" si="5"/>
        <v>0</v>
      </c>
      <c r="S64" s="170">
        <f t="shared" si="5"/>
        <v>0</v>
      </c>
      <c r="T64" s="170">
        <f t="shared" si="5"/>
        <v>0</v>
      </c>
      <c r="U64" s="166">
        <f>SUM(P64:T64)</f>
        <v>0</v>
      </c>
    </row>
    <row r="65" spans="1:21" ht="12" customHeight="1" thickBot="1">
      <c r="A65" s="142"/>
      <c r="B65" s="149"/>
      <c r="C65" s="38" t="s">
        <v>121</v>
      </c>
      <c r="D65" s="36"/>
      <c r="E65" s="36"/>
      <c r="F65" s="36"/>
      <c r="G65" s="36"/>
      <c r="H65" s="38"/>
      <c r="I65" s="39"/>
      <c r="J65" s="38"/>
      <c r="K65" s="492">
        <f>K63+K64</f>
        <v>0</v>
      </c>
      <c r="L65" s="24"/>
      <c r="M65" s="24"/>
      <c r="N65" s="427">
        <v>65</v>
      </c>
      <c r="U65" s="163" t="s">
        <v>225</v>
      </c>
    </row>
    <row r="66" spans="1:21" ht="12" customHeight="1" thickBot="1">
      <c r="A66" s="142"/>
      <c r="B66" s="149">
        <v>6</v>
      </c>
      <c r="C66" s="38" t="s">
        <v>1</v>
      </c>
      <c r="D66" s="36"/>
      <c r="E66" s="36"/>
      <c r="F66" s="36"/>
      <c r="G66" s="36"/>
      <c r="H66" s="38"/>
      <c r="I66" s="39"/>
      <c r="J66" s="38"/>
      <c r="K66" s="145"/>
      <c r="L66" s="24"/>
      <c r="M66" s="24"/>
      <c r="N66" s="427">
        <v>66</v>
      </c>
      <c r="O66" s="615" t="s">
        <v>217</v>
      </c>
      <c r="P66" s="510">
        <f>IF(AND('COST SHARE YR 1'!P67&lt;49999,'COST SHARE YR 1'!P67+'COST SHARE YR 2'!P64&lt;49999),P64,50000-'COST SHARE YR 1'!P67)</f>
        <v>0</v>
      </c>
      <c r="Q66" s="510">
        <f>IF(AND('COST SHARE YR 1'!Q67&lt;49999,'COST SHARE YR 1'!Q67+'COST SHARE YR 2'!Q64&lt;49999),Q64,50000-'COST SHARE YR 1'!Q67)</f>
        <v>0</v>
      </c>
      <c r="R66" s="510">
        <f>IF(AND('COST SHARE YR 1'!R67&lt;49999,'COST SHARE YR 1'!R67+'COST SHARE YR 2'!R64&lt;49999),R64,50000-'COST SHARE YR 1'!R67)</f>
        <v>0</v>
      </c>
      <c r="S66" s="510">
        <f>IF(AND('COST SHARE YR 1'!S67&lt;49999,'COST SHARE YR 1'!S67+'COST SHARE YR 2'!S64&lt;49999),S64,50000-'COST SHARE YR 1'!S67)</f>
        <v>0</v>
      </c>
      <c r="T66" s="510">
        <f>IF(AND('COST SHARE YR 1'!T67&lt;49999,'COST SHARE YR 1'!T67+'COST SHARE YR 2'!T64&lt;49999),T64,50000-'COST SHARE YR 1'!T67)</f>
        <v>0</v>
      </c>
      <c r="U66" s="167">
        <f>SUM(P66:T66)</f>
        <v>0</v>
      </c>
    </row>
    <row r="67" spans="1:21" ht="12" customHeight="1" thickBot="1">
      <c r="A67" s="142"/>
      <c r="B67" s="149">
        <v>7</v>
      </c>
      <c r="C67" s="38" t="s">
        <v>113</v>
      </c>
      <c r="D67" s="36"/>
      <c r="E67" s="36"/>
      <c r="F67" s="28" t="s">
        <v>39</v>
      </c>
      <c r="G67" s="36"/>
      <c r="H67" s="38"/>
      <c r="I67" s="39"/>
      <c r="J67" s="38"/>
      <c r="K67" s="497">
        <f>IF(H34&gt;0,Rates!C13*B34,0)+IF(I34&gt;0,Rates!B13*'COST SHARE YR 1'!B34,0)+IF('COST SHARE YR 1'!J34&gt;0,Rates!D13*'COST SHARE YR 1'!B34,0)</f>
        <v>0</v>
      </c>
      <c r="L67" s="24"/>
      <c r="M67" s="24"/>
      <c r="N67" s="427">
        <v>67</v>
      </c>
      <c r="O67" s="425" t="s">
        <v>159</v>
      </c>
      <c r="P67" s="162">
        <f>P64-P66</f>
        <v>0</v>
      </c>
      <c r="Q67" s="162">
        <f t="shared" ref="Q67:T67" si="6">Q64-Q66</f>
        <v>0</v>
      </c>
      <c r="R67" s="162">
        <f t="shared" si="6"/>
        <v>0</v>
      </c>
      <c r="S67" s="162">
        <f t="shared" si="6"/>
        <v>0</v>
      </c>
      <c r="T67" s="162">
        <f t="shared" si="6"/>
        <v>0</v>
      </c>
      <c r="U67" s="167">
        <f>SUM(P67:T67)</f>
        <v>0</v>
      </c>
    </row>
    <row r="68" spans="1:21" ht="12" customHeight="1" thickBot="1">
      <c r="A68" s="115"/>
      <c r="B68" s="21"/>
      <c r="C68" s="21" t="s">
        <v>97</v>
      </c>
      <c r="D68" s="33"/>
      <c r="E68" s="33"/>
      <c r="F68" s="33"/>
      <c r="G68" s="36"/>
      <c r="H68" s="38"/>
      <c r="I68" s="39"/>
      <c r="J68" s="38"/>
      <c r="K68" s="492">
        <f>SUM(K59+K60+K61+K62+K63+K64+K66+K67)</f>
        <v>0</v>
      </c>
      <c r="L68" s="24"/>
      <c r="M68" s="24"/>
      <c r="P68" s="245">
        <f>SUM(P66:P67)</f>
        <v>0</v>
      </c>
      <c r="Q68" s="245">
        <f t="shared" ref="Q68:T68" si="7">SUM(Q66:Q67)</f>
        <v>0</v>
      </c>
      <c r="R68" s="245">
        <f t="shared" si="7"/>
        <v>0</v>
      </c>
      <c r="S68" s="245">
        <f t="shared" si="7"/>
        <v>0</v>
      </c>
      <c r="T68" s="245">
        <f t="shared" si="7"/>
        <v>0</v>
      </c>
      <c r="U68" s="245">
        <f>SUM(P68:T68)</f>
        <v>0</v>
      </c>
    </row>
    <row r="69" spans="1:21" ht="12" customHeight="1" thickBot="1">
      <c r="A69" s="266" t="s">
        <v>98</v>
      </c>
      <c r="B69" s="267" t="s">
        <v>99</v>
      </c>
      <c r="C69" s="267"/>
      <c r="D69" s="269"/>
      <c r="E69" s="269"/>
      <c r="F69" s="272"/>
      <c r="G69" s="143"/>
      <c r="H69" s="38"/>
      <c r="I69" s="39"/>
      <c r="J69" s="38"/>
      <c r="K69" s="492">
        <f>SUM(K68+K57+K51+K47+K40)</f>
        <v>0</v>
      </c>
      <c r="L69" s="24"/>
      <c r="M69" s="24"/>
      <c r="S69" s="18"/>
    </row>
    <row r="70" spans="1:21" ht="12" customHeight="1" thickBot="1">
      <c r="A70" s="266" t="s">
        <v>100</v>
      </c>
      <c r="B70" s="267" t="s">
        <v>101</v>
      </c>
      <c r="C70" s="267"/>
      <c r="D70" s="269"/>
      <c r="E70" s="269"/>
      <c r="F70" s="272"/>
      <c r="G70" s="40"/>
      <c r="H70" s="41"/>
      <c r="J70" s="15"/>
      <c r="K70" s="136"/>
      <c r="L70" s="24"/>
      <c r="M70" s="24"/>
    </row>
    <row r="71" spans="1:21" ht="12" customHeight="1" thickBot="1">
      <c r="D71" s="607">
        <f>Rates!B23</f>
        <v>0.49</v>
      </c>
      <c r="E71" s="17"/>
      <c r="F71" s="497">
        <f>IF(M71=1,K69-K47-K67-K64, K69-K47-K57-K67-K64)</f>
        <v>0</v>
      </c>
      <c r="G71" s="25"/>
      <c r="H71" s="42"/>
      <c r="J71" s="15"/>
      <c r="K71" s="492">
        <f>F71*Rates!B23</f>
        <v>0</v>
      </c>
      <c r="L71" s="24"/>
      <c r="M71" s="24"/>
      <c r="P71" s="152"/>
    </row>
    <row r="72" spans="1:21" ht="12" customHeight="1" thickBot="1">
      <c r="B72" s="293" t="s">
        <v>102</v>
      </c>
      <c r="C72" s="294"/>
      <c r="D72" s="295"/>
      <c r="E72" s="17"/>
      <c r="F72" s="26"/>
      <c r="G72" s="151"/>
      <c r="H72" s="24"/>
      <c r="J72" s="15"/>
      <c r="K72" s="492">
        <f>K71</f>
        <v>0</v>
      </c>
      <c r="L72" s="24"/>
    </row>
    <row r="73" spans="1:21" ht="12" customHeight="1" thickBot="1">
      <c r="A73" s="266" t="s">
        <v>103</v>
      </c>
      <c r="B73" s="267" t="s">
        <v>104</v>
      </c>
      <c r="C73" s="267"/>
      <c r="D73" s="269"/>
      <c r="E73" s="269"/>
      <c r="F73" s="272"/>
      <c r="G73" s="116"/>
      <c r="H73" s="21"/>
      <c r="I73" s="39"/>
      <c r="J73" s="38"/>
      <c r="K73" s="492">
        <f>K72+K69</f>
        <v>0</v>
      </c>
      <c r="L73" s="24"/>
      <c r="M73" s="24"/>
      <c r="O73" s="676"/>
      <c r="P73" s="676"/>
    </row>
    <row r="74" spans="1:21" ht="12" customHeight="1" thickBot="1">
      <c r="A74" s="290" t="s">
        <v>105</v>
      </c>
      <c r="B74" s="290" t="s">
        <v>106</v>
      </c>
      <c r="C74" s="290"/>
      <c r="D74" s="291"/>
      <c r="E74" s="291"/>
      <c r="F74" s="288"/>
      <c r="G74" s="287"/>
      <c r="H74" s="286"/>
      <c r="I74" s="140"/>
      <c r="J74" s="21"/>
      <c r="K74" s="136"/>
      <c r="L74" s="24"/>
      <c r="M74" s="24"/>
      <c r="O74" s="172"/>
    </row>
    <row r="75" spans="1:21" ht="12" customHeight="1" thickBot="1">
      <c r="A75" s="266" t="s">
        <v>107</v>
      </c>
      <c r="B75" s="267" t="s">
        <v>278</v>
      </c>
      <c r="C75" s="267"/>
      <c r="D75" s="272"/>
      <c r="E75" s="561"/>
      <c r="F75" s="289"/>
      <c r="G75" s="284"/>
      <c r="H75" s="285"/>
      <c r="I75" s="283"/>
      <c r="J75" s="142"/>
      <c r="K75" s="492">
        <f>K73</f>
        <v>0</v>
      </c>
      <c r="L75" s="24"/>
      <c r="M75" s="24"/>
      <c r="O75" s="172"/>
      <c r="P75" s="511"/>
    </row>
    <row r="76" spans="1:21" ht="12" customHeight="1">
      <c r="A76" s="15"/>
      <c r="K76" s="15"/>
      <c r="O76" s="172"/>
      <c r="P76" s="511"/>
    </row>
    <row r="77" spans="1:21" ht="12" customHeight="1">
      <c r="A77" s="15"/>
      <c r="K77" s="15"/>
      <c r="O77" s="37"/>
      <c r="P77" s="177"/>
    </row>
    <row r="78" spans="1:21" ht="12" customHeight="1">
      <c r="A78" s="15"/>
      <c r="G78" s="682"/>
      <c r="H78" s="679"/>
      <c r="I78" s="679"/>
      <c r="J78" s="679"/>
      <c r="K78" s="177"/>
      <c r="O78" s="172"/>
      <c r="P78" s="511"/>
    </row>
    <row r="79" spans="1:21" ht="12" customHeight="1">
      <c r="K79" s="15"/>
    </row>
    <row r="80" spans="1:21" ht="12" customHeight="1">
      <c r="K80" s="15"/>
    </row>
    <row r="81" spans="11:11" ht="12" customHeight="1">
      <c r="K81" s="15"/>
    </row>
    <row r="82" spans="11:11" ht="12" customHeight="1">
      <c r="K82" s="15"/>
    </row>
    <row r="83" spans="11:11" ht="12" customHeight="1">
      <c r="K83" s="15"/>
    </row>
    <row r="84" spans="11:11" ht="12" customHeight="1">
      <c r="K84" s="15"/>
    </row>
    <row r="85" spans="11:11" ht="12" customHeight="1">
      <c r="K85" s="15"/>
    </row>
    <row r="86" spans="11:11" ht="12" customHeight="1">
      <c r="K86" s="15"/>
    </row>
    <row r="87" spans="11:11" ht="12" customHeight="1">
      <c r="K87" s="15"/>
    </row>
    <row r="88" spans="11:11" ht="12" customHeight="1">
      <c r="K88" s="15"/>
    </row>
    <row r="89" spans="11:11" ht="12" customHeight="1">
      <c r="K89" s="15"/>
    </row>
    <row r="90" spans="11:11" ht="12" customHeight="1">
      <c r="K90" s="15"/>
    </row>
    <row r="91" spans="11:11" ht="12" customHeight="1">
      <c r="K91" s="15"/>
    </row>
    <row r="92" spans="11:11" ht="12" customHeight="1">
      <c r="K92" s="15"/>
    </row>
    <row r="93" spans="11:11" ht="12" customHeight="1">
      <c r="K93" s="15"/>
    </row>
    <row r="94" spans="11:11" ht="12" customHeight="1">
      <c r="K94" s="15"/>
    </row>
    <row r="95" spans="11:11" ht="12" customHeight="1">
      <c r="K95" s="15"/>
    </row>
    <row r="96" spans="11:11" ht="12" customHeight="1">
      <c r="K96" s="15"/>
    </row>
    <row r="97" spans="11:11" ht="12" customHeight="1">
      <c r="K97" s="15"/>
    </row>
    <row r="98" spans="11:11" ht="12" customHeight="1">
      <c r="K98" s="15"/>
    </row>
    <row r="99" spans="11:11" ht="12" customHeight="1">
      <c r="K99" s="15"/>
    </row>
    <row r="100" spans="11:11" ht="12" customHeight="1">
      <c r="K100" s="15"/>
    </row>
    <row r="101" spans="11:11" ht="12" customHeight="1">
      <c r="K101" s="15"/>
    </row>
    <row r="102" spans="11:11" ht="12" customHeight="1">
      <c r="K102" s="15"/>
    </row>
    <row r="103" spans="11:11" ht="12" customHeight="1">
      <c r="K103" s="15"/>
    </row>
    <row r="104" spans="11:11" ht="12" customHeight="1">
      <c r="K104" s="15"/>
    </row>
    <row r="105" spans="11:11" ht="12" customHeight="1">
      <c r="K105" s="15"/>
    </row>
    <row r="106" spans="11:11" ht="12" customHeight="1">
      <c r="K106" s="15"/>
    </row>
    <row r="107" spans="11:11" ht="12" customHeight="1">
      <c r="K107" s="15"/>
    </row>
    <row r="108" spans="11:11" ht="12" customHeight="1">
      <c r="K108" s="15"/>
    </row>
    <row r="109" spans="11:11" ht="12" customHeight="1">
      <c r="K109" s="15"/>
    </row>
    <row r="110" spans="11:11" ht="12" customHeight="1">
      <c r="K110" s="15"/>
    </row>
    <row r="111" spans="11:11" ht="12" customHeight="1">
      <c r="K111" s="15"/>
    </row>
    <row r="112" spans="11:11" ht="12" customHeight="1">
      <c r="K112" s="15"/>
    </row>
    <row r="113" spans="11:11" ht="12" customHeight="1">
      <c r="K113" s="15"/>
    </row>
    <row r="114" spans="11:11" ht="12" customHeight="1">
      <c r="K114" s="15"/>
    </row>
    <row r="115" spans="11:11" ht="12" customHeight="1">
      <c r="K115" s="15"/>
    </row>
    <row r="116" spans="11:11" ht="12" customHeight="1">
      <c r="K116" s="15"/>
    </row>
    <row r="117" spans="11:11" ht="12" customHeight="1">
      <c r="K117" s="15"/>
    </row>
    <row r="118" spans="11:11" ht="12" customHeight="1">
      <c r="K118" s="15"/>
    </row>
    <row r="119" spans="11:11" ht="12" customHeight="1">
      <c r="K119" s="15"/>
    </row>
    <row r="120" spans="11:11" ht="12" customHeight="1">
      <c r="K120" s="15"/>
    </row>
    <row r="121" spans="11:11" ht="12" customHeight="1">
      <c r="K121" s="15"/>
    </row>
    <row r="122" spans="11:11" ht="12" customHeight="1">
      <c r="K122" s="15"/>
    </row>
    <row r="123" spans="11:11" ht="12" customHeight="1">
      <c r="K123" s="15"/>
    </row>
    <row r="124" spans="11:11" ht="12" customHeight="1">
      <c r="K124" s="15"/>
    </row>
    <row r="125" spans="11:11" ht="12" customHeight="1">
      <c r="K125" s="15"/>
    </row>
    <row r="126" spans="11:11" ht="12" customHeight="1">
      <c r="K126" s="15"/>
    </row>
    <row r="127" spans="11:11" ht="12" customHeight="1">
      <c r="K127" s="15"/>
    </row>
    <row r="128" spans="11:11" ht="12" customHeight="1">
      <c r="K128" s="15"/>
    </row>
    <row r="129" spans="11:11" ht="12" customHeight="1">
      <c r="K129" s="15"/>
    </row>
    <row r="130" spans="11:11" ht="12" customHeight="1">
      <c r="K130" s="15"/>
    </row>
    <row r="131" spans="11:11" ht="12" customHeight="1">
      <c r="K131" s="15"/>
    </row>
    <row r="132" spans="11:11" ht="12" customHeight="1">
      <c r="K132" s="15"/>
    </row>
    <row r="133" spans="11:11" ht="12" customHeight="1">
      <c r="K133" s="15"/>
    </row>
    <row r="134" spans="11:11" ht="12" customHeight="1">
      <c r="K134" s="15"/>
    </row>
    <row r="135" spans="11:11" ht="12" customHeight="1">
      <c r="K135" s="15"/>
    </row>
    <row r="136" spans="11:11" ht="12" customHeight="1">
      <c r="K136" s="15"/>
    </row>
    <row r="137" spans="11:11" ht="12" customHeight="1">
      <c r="K137" s="15"/>
    </row>
    <row r="138" spans="11:11" ht="12" customHeight="1">
      <c r="K138" s="15"/>
    </row>
    <row r="139" spans="11:11" ht="12" customHeight="1">
      <c r="K139" s="15"/>
    </row>
    <row r="140" spans="11:11" ht="12" customHeight="1">
      <c r="K140" s="15"/>
    </row>
    <row r="141" spans="11:11" ht="12" customHeight="1">
      <c r="K141" s="15"/>
    </row>
    <row r="142" spans="11:11" ht="12" customHeight="1">
      <c r="K142" s="15"/>
    </row>
    <row r="143" spans="11:11" ht="12" customHeight="1">
      <c r="K143" s="15"/>
    </row>
    <row r="144" spans="11:11" ht="12" customHeight="1">
      <c r="K144" s="15"/>
    </row>
    <row r="145" spans="11:11" ht="12" customHeight="1">
      <c r="K145" s="15"/>
    </row>
    <row r="146" spans="11:11" ht="12" customHeight="1">
      <c r="K146" s="15"/>
    </row>
    <row r="147" spans="11:11" ht="12" customHeight="1">
      <c r="K147" s="15"/>
    </row>
    <row r="148" spans="11:11" ht="12" customHeight="1">
      <c r="K148" s="15"/>
    </row>
    <row r="149" spans="11:11" ht="12" customHeight="1">
      <c r="K149" s="15"/>
    </row>
    <row r="150" spans="11:11" ht="12" customHeight="1">
      <c r="K150" s="15"/>
    </row>
    <row r="151" spans="11:11" ht="12" customHeight="1">
      <c r="K151" s="15"/>
    </row>
    <row r="152" spans="11:11" ht="12" customHeight="1">
      <c r="K152" s="15"/>
    </row>
    <row r="153" spans="11:11" ht="12" customHeight="1">
      <c r="K153" s="15"/>
    </row>
    <row r="154" spans="11:11" ht="12" customHeight="1">
      <c r="K154" s="15"/>
    </row>
    <row r="155" spans="11:11" ht="12" customHeight="1">
      <c r="K155" s="15"/>
    </row>
    <row r="156" spans="11:11" ht="12" customHeight="1">
      <c r="K156" s="15"/>
    </row>
    <row r="157" spans="11:11" ht="12" customHeight="1">
      <c r="K157" s="15"/>
    </row>
    <row r="158" spans="11:11" ht="12" customHeight="1">
      <c r="K158" s="15"/>
    </row>
    <row r="159" spans="11:11" ht="12" customHeight="1">
      <c r="K159" s="15"/>
    </row>
    <row r="160" spans="11:11" ht="12" customHeight="1">
      <c r="K160" s="15"/>
    </row>
    <row r="161" spans="11:11" ht="12" customHeight="1">
      <c r="K161" s="15"/>
    </row>
    <row r="162" spans="11:11" ht="12" customHeight="1">
      <c r="K162" s="15"/>
    </row>
    <row r="163" spans="11:11" ht="12" customHeight="1">
      <c r="K163" s="15"/>
    </row>
    <row r="164" spans="11:11" ht="12" customHeight="1">
      <c r="K164" s="15"/>
    </row>
    <row r="165" spans="11:11" ht="12" customHeight="1">
      <c r="K165" s="15"/>
    </row>
    <row r="166" spans="11:11" ht="12" customHeight="1">
      <c r="K166" s="15"/>
    </row>
    <row r="167" spans="11:11" ht="12" customHeight="1">
      <c r="K167" s="15"/>
    </row>
    <row r="168" spans="11:11" ht="12" customHeight="1">
      <c r="K168" s="15"/>
    </row>
    <row r="169" spans="11:11" ht="12" customHeight="1">
      <c r="K169" s="15"/>
    </row>
    <row r="170" spans="11:11" ht="12" customHeight="1">
      <c r="K170" s="15"/>
    </row>
    <row r="171" spans="11:11" ht="12" customHeight="1">
      <c r="K171" s="15"/>
    </row>
    <row r="172" spans="11:11" ht="12" customHeight="1">
      <c r="K172" s="15"/>
    </row>
    <row r="173" spans="11:11" ht="12" customHeight="1">
      <c r="K173" s="15"/>
    </row>
    <row r="174" spans="11:11" ht="12" customHeight="1">
      <c r="K174" s="15"/>
    </row>
    <row r="175" spans="11:11" ht="12" customHeight="1">
      <c r="K175" s="15"/>
    </row>
    <row r="176" spans="11:11" ht="12" customHeight="1">
      <c r="K176" s="15"/>
    </row>
    <row r="177" spans="11:11" ht="12" customHeight="1">
      <c r="K177" s="15"/>
    </row>
    <row r="178" spans="11:11" ht="12" customHeight="1">
      <c r="K178" s="15"/>
    </row>
    <row r="179" spans="11:11" ht="12" customHeight="1">
      <c r="K179" s="15"/>
    </row>
    <row r="180" spans="11:11" ht="12" customHeight="1">
      <c r="K180" s="15"/>
    </row>
    <row r="181" spans="11:11" ht="12" customHeight="1">
      <c r="K181" s="15"/>
    </row>
    <row r="182" spans="11:11" ht="12" customHeight="1">
      <c r="K182" s="15"/>
    </row>
    <row r="183" spans="11:11" ht="12" customHeight="1">
      <c r="K183" s="15"/>
    </row>
    <row r="184" spans="11:11" ht="12" customHeight="1">
      <c r="K184" s="15"/>
    </row>
    <row r="185" spans="11:11" ht="12" customHeight="1">
      <c r="K185" s="15"/>
    </row>
    <row r="186" spans="11:11" ht="12" customHeight="1">
      <c r="K186" s="15"/>
    </row>
    <row r="187" spans="11:11" ht="12" customHeight="1">
      <c r="K187" s="15"/>
    </row>
    <row r="188" spans="11:11" ht="12" customHeight="1">
      <c r="K188" s="15"/>
    </row>
    <row r="189" spans="11:11" ht="12" customHeight="1">
      <c r="K189" s="15"/>
    </row>
    <row r="190" spans="11:11" ht="12" customHeight="1">
      <c r="K190" s="15"/>
    </row>
    <row r="191" spans="11:11" ht="12" customHeight="1">
      <c r="K191" s="15"/>
    </row>
    <row r="192" spans="11:11" ht="12" customHeight="1">
      <c r="K192" s="15"/>
    </row>
    <row r="193" spans="11:11" ht="12" customHeight="1">
      <c r="K193" s="15"/>
    </row>
    <row r="194" spans="11:11" ht="12" customHeight="1">
      <c r="K194" s="15"/>
    </row>
    <row r="195" spans="11:11" ht="12" customHeight="1">
      <c r="K195" s="15"/>
    </row>
    <row r="196" spans="11:11" ht="12" customHeight="1">
      <c r="K196" s="15"/>
    </row>
    <row r="197" spans="11:11" ht="12" customHeight="1">
      <c r="K197" s="15"/>
    </row>
    <row r="198" spans="11:11" ht="12" customHeight="1">
      <c r="K198" s="15"/>
    </row>
    <row r="199" spans="11:11" ht="12" customHeight="1">
      <c r="K199" s="15"/>
    </row>
    <row r="200" spans="11:11" ht="12" customHeight="1">
      <c r="K200" s="15"/>
    </row>
    <row r="201" spans="11:11" ht="12" customHeight="1">
      <c r="K201" s="15"/>
    </row>
    <row r="202" spans="11:11" ht="12" customHeight="1">
      <c r="K202" s="15"/>
    </row>
    <row r="203" spans="11:11" ht="12" customHeight="1">
      <c r="K203" s="15"/>
    </row>
    <row r="204" spans="11:11" ht="12" customHeight="1">
      <c r="K204" s="15"/>
    </row>
    <row r="205" spans="11:11" ht="12" customHeight="1">
      <c r="K205" s="15"/>
    </row>
    <row r="206" spans="11:11" ht="12" customHeight="1">
      <c r="K206" s="15"/>
    </row>
    <row r="207" spans="11:11" ht="12" customHeight="1">
      <c r="K207" s="15"/>
    </row>
    <row r="208" spans="11:11" ht="12" customHeight="1">
      <c r="K208" s="15"/>
    </row>
    <row r="209" spans="11:11" ht="12" customHeight="1">
      <c r="K209" s="15"/>
    </row>
    <row r="210" spans="11:11" ht="12" customHeight="1">
      <c r="K210" s="15"/>
    </row>
    <row r="211" spans="11:11" ht="12" customHeight="1">
      <c r="K211" s="15"/>
    </row>
    <row r="212" spans="11:11" ht="12" customHeight="1">
      <c r="K212" s="15"/>
    </row>
    <row r="213" spans="11:11" ht="12" customHeight="1">
      <c r="K213" s="15"/>
    </row>
    <row r="214" spans="11:11" ht="12" customHeight="1">
      <c r="K214" s="15"/>
    </row>
    <row r="215" spans="11:11" ht="12" customHeight="1">
      <c r="K215" s="15"/>
    </row>
    <row r="216" spans="11:11" ht="12" customHeight="1">
      <c r="K216" s="15"/>
    </row>
    <row r="217" spans="11:11" ht="12" customHeight="1">
      <c r="K217" s="15"/>
    </row>
    <row r="218" spans="11:11" ht="12" customHeight="1">
      <c r="K218" s="15"/>
    </row>
    <row r="219" spans="11:11" ht="12" customHeight="1">
      <c r="K219" s="15"/>
    </row>
    <row r="220" spans="11:11" ht="12" customHeight="1">
      <c r="K220" s="15"/>
    </row>
    <row r="221" spans="11:11" ht="12" customHeight="1">
      <c r="K221" s="15"/>
    </row>
    <row r="222" spans="11:11" ht="12" customHeight="1">
      <c r="K222" s="15"/>
    </row>
    <row r="223" spans="11:11" ht="12" customHeight="1">
      <c r="K223" s="15"/>
    </row>
    <row r="224" spans="11:11" ht="12" customHeight="1">
      <c r="K224" s="15"/>
    </row>
    <row r="225" spans="11:11" ht="12" customHeight="1">
      <c r="K225" s="15"/>
    </row>
    <row r="226" spans="11:11" ht="12" customHeight="1">
      <c r="K226" s="15"/>
    </row>
    <row r="227" spans="11:11" ht="12" customHeight="1">
      <c r="K227" s="15"/>
    </row>
    <row r="228" spans="11:11" ht="12" customHeight="1">
      <c r="K228" s="15"/>
    </row>
    <row r="229" spans="11:11" ht="12" customHeight="1">
      <c r="K229" s="15"/>
    </row>
    <row r="230" spans="11:11" ht="12" customHeight="1">
      <c r="K230" s="15"/>
    </row>
    <row r="231" spans="11:11" ht="12" customHeight="1">
      <c r="K231" s="15"/>
    </row>
    <row r="232" spans="11:11" ht="12" customHeight="1">
      <c r="K232" s="15"/>
    </row>
    <row r="233" spans="11:11" ht="12" customHeight="1">
      <c r="K233" s="15"/>
    </row>
    <row r="234" spans="11:11" ht="12" customHeight="1">
      <c r="K234" s="15"/>
    </row>
    <row r="235" spans="11:11" ht="12" customHeight="1">
      <c r="K235" s="15"/>
    </row>
    <row r="236" spans="11:11" ht="12" customHeight="1">
      <c r="K236" s="15"/>
    </row>
    <row r="237" spans="11:11" ht="12" customHeight="1">
      <c r="K237" s="15"/>
    </row>
    <row r="238" spans="11:11" ht="12" customHeight="1">
      <c r="K238" s="15"/>
    </row>
    <row r="239" spans="11:11" ht="12" customHeight="1">
      <c r="K239" s="15"/>
    </row>
    <row r="240" spans="11:11" ht="12" customHeight="1">
      <c r="K240" s="15"/>
    </row>
    <row r="241" spans="11:11" ht="12" customHeight="1">
      <c r="K241" s="15"/>
    </row>
    <row r="242" spans="11:11" ht="12" customHeight="1">
      <c r="K242" s="15"/>
    </row>
    <row r="243" spans="11:11" ht="12" customHeight="1">
      <c r="K243" s="15"/>
    </row>
    <row r="244" spans="11:11" ht="12" customHeight="1">
      <c r="K244" s="15"/>
    </row>
    <row r="245" spans="11:11" ht="12" customHeight="1">
      <c r="K245" s="15"/>
    </row>
    <row r="246" spans="11:11" ht="12" customHeight="1">
      <c r="K246" s="15"/>
    </row>
    <row r="247" spans="11:11" ht="12" customHeight="1">
      <c r="K247" s="15"/>
    </row>
    <row r="248" spans="11:11" ht="12" customHeight="1">
      <c r="K248" s="15"/>
    </row>
    <row r="249" spans="11:11" ht="12" customHeight="1">
      <c r="K249" s="15"/>
    </row>
    <row r="250" spans="11:11" ht="12" customHeight="1">
      <c r="K250" s="15"/>
    </row>
    <row r="251" spans="11:11" ht="12" customHeight="1">
      <c r="K251" s="15"/>
    </row>
    <row r="252" spans="11:11" ht="12" customHeight="1">
      <c r="K252" s="15"/>
    </row>
    <row r="253" spans="11:11" ht="12" customHeight="1">
      <c r="K253" s="15"/>
    </row>
    <row r="254" spans="11:11" ht="12" customHeight="1">
      <c r="K254" s="15"/>
    </row>
    <row r="255" spans="11:11" ht="12" customHeight="1">
      <c r="K255" s="15"/>
    </row>
    <row r="256" spans="11:11" ht="12" customHeight="1">
      <c r="K256" s="15"/>
    </row>
    <row r="257" spans="11:11" ht="12" customHeight="1">
      <c r="K257" s="15"/>
    </row>
    <row r="258" spans="11:11" ht="12" customHeight="1">
      <c r="K258" s="15"/>
    </row>
    <row r="259" spans="11:11" ht="12" customHeight="1">
      <c r="K259" s="15"/>
    </row>
    <row r="260" spans="11:11" ht="12" customHeight="1">
      <c r="K260" s="15"/>
    </row>
    <row r="261" spans="11:11" ht="12" customHeight="1">
      <c r="K261" s="15"/>
    </row>
    <row r="262" spans="11:11" ht="12" customHeight="1">
      <c r="K262" s="15"/>
    </row>
    <row r="263" spans="11:11" ht="12" customHeight="1">
      <c r="K263" s="15"/>
    </row>
    <row r="264" spans="11:11" ht="12" customHeight="1">
      <c r="K264" s="15"/>
    </row>
    <row r="265" spans="11:11" ht="12" customHeight="1">
      <c r="K265" s="15"/>
    </row>
    <row r="266" spans="11:11" ht="12" customHeight="1">
      <c r="K266" s="15"/>
    </row>
    <row r="267" spans="11:11" ht="12" customHeight="1">
      <c r="K267" s="15"/>
    </row>
    <row r="268" spans="11:11" ht="12" customHeight="1">
      <c r="K268" s="15"/>
    </row>
    <row r="269" spans="11:11" ht="12" customHeight="1">
      <c r="K269" s="15"/>
    </row>
    <row r="270" spans="11:11" ht="12" customHeight="1">
      <c r="K270" s="15"/>
    </row>
    <row r="271" spans="11:11" ht="12" customHeight="1">
      <c r="K271" s="15"/>
    </row>
    <row r="272" spans="11:11" ht="12" customHeight="1">
      <c r="K272" s="15"/>
    </row>
    <row r="273" spans="11:11" ht="12" customHeight="1">
      <c r="K273" s="15"/>
    </row>
    <row r="274" spans="11:11" ht="12" customHeight="1">
      <c r="K274" s="15"/>
    </row>
    <row r="275" spans="11:11" ht="12" customHeight="1">
      <c r="K275" s="15"/>
    </row>
    <row r="276" spans="11:11" ht="12" customHeight="1">
      <c r="K276" s="15"/>
    </row>
    <row r="277" spans="11:11" ht="12" customHeight="1">
      <c r="K277" s="15"/>
    </row>
    <row r="278" spans="11:11" ht="12" customHeight="1">
      <c r="K278" s="15"/>
    </row>
    <row r="279" spans="11:11" ht="12" customHeight="1">
      <c r="K279" s="15"/>
    </row>
    <row r="280" spans="11:11" ht="12" customHeight="1">
      <c r="K280" s="15"/>
    </row>
    <row r="281" spans="11:11" ht="12" customHeight="1">
      <c r="K281" s="15"/>
    </row>
    <row r="282" spans="11:11" ht="12" customHeight="1">
      <c r="K282" s="15"/>
    </row>
    <row r="283" spans="11:11" ht="12" customHeight="1">
      <c r="K283" s="15"/>
    </row>
    <row r="284" spans="11:11" ht="12" customHeight="1">
      <c r="K284" s="15"/>
    </row>
    <row r="285" spans="11:11" ht="12" customHeight="1">
      <c r="K285" s="15"/>
    </row>
    <row r="286" spans="11:11" ht="12" customHeight="1">
      <c r="K286" s="15"/>
    </row>
    <row r="287" spans="11:11" ht="12" customHeight="1">
      <c r="K287" s="15"/>
    </row>
    <row r="288" spans="11:11" ht="12" customHeight="1">
      <c r="K288" s="15"/>
    </row>
    <row r="289" spans="11:11" ht="12" customHeight="1">
      <c r="K289" s="15"/>
    </row>
    <row r="290" spans="11:11" ht="12" customHeight="1">
      <c r="K290" s="15"/>
    </row>
    <row r="291" spans="11:11" ht="12" customHeight="1">
      <c r="K291" s="15"/>
    </row>
    <row r="292" spans="11:11" ht="12" customHeight="1">
      <c r="K292" s="15"/>
    </row>
    <row r="293" spans="11:11" ht="12" customHeight="1">
      <c r="K293" s="15"/>
    </row>
    <row r="294" spans="11:11" ht="12" customHeight="1">
      <c r="K294" s="15"/>
    </row>
    <row r="295" spans="11:11" ht="12" customHeight="1">
      <c r="K295" s="15"/>
    </row>
    <row r="296" spans="11:11" ht="12" customHeight="1">
      <c r="K296" s="15"/>
    </row>
    <row r="297" spans="11:11" ht="12" customHeight="1">
      <c r="K297" s="15"/>
    </row>
    <row r="298" spans="11:11" ht="12" customHeight="1">
      <c r="K298" s="15"/>
    </row>
    <row r="299" spans="11:11" ht="12" customHeight="1">
      <c r="K299" s="15"/>
    </row>
    <row r="300" spans="11:11" ht="12" customHeight="1">
      <c r="K300" s="15"/>
    </row>
    <row r="301" spans="11:11" ht="12" customHeight="1">
      <c r="K301" s="15"/>
    </row>
    <row r="302" spans="11:11" ht="12" customHeight="1">
      <c r="K302" s="15"/>
    </row>
    <row r="303" spans="11:11" ht="12" customHeight="1">
      <c r="K303" s="15"/>
    </row>
    <row r="304" spans="11:11" ht="12" customHeight="1">
      <c r="K304" s="15"/>
    </row>
    <row r="305" spans="11:11" ht="12" customHeight="1">
      <c r="K305" s="15"/>
    </row>
    <row r="306" spans="11:11" ht="12" customHeight="1">
      <c r="K306" s="15"/>
    </row>
    <row r="307" spans="11:11" ht="12" customHeight="1">
      <c r="K307" s="15"/>
    </row>
    <row r="308" spans="11:11" ht="12" customHeight="1">
      <c r="K308" s="15"/>
    </row>
    <row r="309" spans="11:11" ht="12" customHeight="1">
      <c r="K309" s="15"/>
    </row>
    <row r="310" spans="11:11" ht="12" customHeight="1">
      <c r="K310" s="15"/>
    </row>
    <row r="311" spans="11:11" ht="12" customHeight="1">
      <c r="K311" s="15"/>
    </row>
    <row r="312" spans="11:11" ht="12" customHeight="1">
      <c r="K312" s="15"/>
    </row>
    <row r="313" spans="11:11" ht="12" customHeight="1">
      <c r="K313" s="15"/>
    </row>
    <row r="314" spans="11:11" ht="12" customHeight="1">
      <c r="K314" s="15"/>
    </row>
    <row r="315" spans="11:11" ht="12" customHeight="1">
      <c r="K315" s="15"/>
    </row>
    <row r="316" spans="11:11" ht="12" customHeight="1">
      <c r="K316" s="15"/>
    </row>
    <row r="317" spans="11:11" ht="12" customHeight="1">
      <c r="K317" s="15"/>
    </row>
    <row r="318" spans="11:11" ht="12" customHeight="1">
      <c r="K318" s="15"/>
    </row>
    <row r="319" spans="11:11" ht="12" customHeight="1">
      <c r="K319" s="15"/>
    </row>
    <row r="320" spans="11:11" ht="12" customHeight="1">
      <c r="K320" s="15"/>
    </row>
    <row r="321" spans="11:11" ht="12" customHeight="1">
      <c r="K321" s="15"/>
    </row>
    <row r="322" spans="11:11" ht="12" customHeight="1">
      <c r="K322" s="15"/>
    </row>
    <row r="323" spans="11:11" ht="12" customHeight="1">
      <c r="K323" s="15"/>
    </row>
    <row r="324" spans="11:11" ht="12" customHeight="1">
      <c r="K324" s="15"/>
    </row>
    <row r="325" spans="11:11" ht="12" customHeight="1">
      <c r="K325" s="15"/>
    </row>
    <row r="326" spans="11:11" ht="12" customHeight="1">
      <c r="K326" s="15"/>
    </row>
    <row r="327" spans="11:11" ht="12" customHeight="1">
      <c r="K327" s="15"/>
    </row>
    <row r="328" spans="11:11" ht="12" customHeight="1">
      <c r="K328" s="15"/>
    </row>
    <row r="329" spans="11:11" ht="12" customHeight="1">
      <c r="K329" s="15"/>
    </row>
    <row r="330" spans="11:11" ht="12" customHeight="1">
      <c r="K330" s="15"/>
    </row>
    <row r="331" spans="11:11" ht="12" customHeight="1">
      <c r="K331" s="15"/>
    </row>
    <row r="332" spans="11:11" ht="12" customHeight="1">
      <c r="K332" s="15"/>
    </row>
    <row r="333" spans="11:11" ht="12" customHeight="1">
      <c r="K333" s="15"/>
    </row>
    <row r="334" spans="11:11" ht="12" customHeight="1">
      <c r="K334" s="15"/>
    </row>
    <row r="335" spans="11:11" ht="12" customHeight="1">
      <c r="K335" s="15"/>
    </row>
    <row r="336" spans="11:11" ht="12" customHeight="1">
      <c r="K336" s="15"/>
    </row>
    <row r="337" spans="11:11" ht="12" customHeight="1">
      <c r="K337" s="15"/>
    </row>
    <row r="338" spans="11:11" ht="12" customHeight="1">
      <c r="K338" s="15"/>
    </row>
    <row r="339" spans="11:11" ht="12" customHeight="1">
      <c r="K339" s="15"/>
    </row>
    <row r="340" spans="11:11" ht="12" customHeight="1">
      <c r="K340" s="15"/>
    </row>
    <row r="341" spans="11:11" ht="12" customHeight="1">
      <c r="K341" s="15"/>
    </row>
    <row r="342" spans="11:11" ht="12" customHeight="1">
      <c r="K342" s="15"/>
    </row>
    <row r="343" spans="11:11" ht="12" customHeight="1">
      <c r="K343" s="15"/>
    </row>
    <row r="344" spans="11:11" ht="12" customHeight="1">
      <c r="K344" s="15"/>
    </row>
    <row r="345" spans="11:11" ht="12" customHeight="1">
      <c r="K345" s="15"/>
    </row>
    <row r="346" spans="11:11" ht="12" customHeight="1">
      <c r="K346" s="15"/>
    </row>
    <row r="347" spans="11:11" ht="12" customHeight="1">
      <c r="K347" s="15"/>
    </row>
    <row r="348" spans="11:11" ht="12" customHeight="1">
      <c r="K348" s="15"/>
    </row>
    <row r="349" spans="11:11" ht="12" customHeight="1">
      <c r="K349" s="15"/>
    </row>
    <row r="350" spans="11:11" ht="12" customHeight="1">
      <c r="K350" s="15"/>
    </row>
    <row r="351" spans="11:11" ht="12" customHeight="1">
      <c r="K351" s="15"/>
    </row>
    <row r="352" spans="11:11" ht="12" customHeight="1">
      <c r="K352" s="15"/>
    </row>
    <row r="353" spans="11:11" ht="12" customHeight="1">
      <c r="K353" s="15"/>
    </row>
    <row r="354" spans="11:11" ht="12" customHeight="1">
      <c r="K354" s="15"/>
    </row>
    <row r="355" spans="11:11" ht="12" customHeight="1">
      <c r="K355" s="15"/>
    </row>
    <row r="356" spans="11:11" ht="12" customHeight="1">
      <c r="K356" s="15"/>
    </row>
    <row r="357" spans="11:11" ht="12" customHeight="1">
      <c r="K357" s="15"/>
    </row>
    <row r="358" spans="11:11" ht="12" customHeight="1">
      <c r="K358" s="15"/>
    </row>
    <row r="359" spans="11:11" ht="12" customHeight="1">
      <c r="K359" s="15"/>
    </row>
    <row r="360" spans="11:11" ht="12" customHeight="1">
      <c r="K360" s="15"/>
    </row>
    <row r="361" spans="11:11" ht="12" customHeight="1">
      <c r="K361" s="15"/>
    </row>
    <row r="362" spans="11:11" ht="12" customHeight="1">
      <c r="K362" s="15"/>
    </row>
    <row r="363" spans="11:11" ht="12" customHeight="1">
      <c r="K363" s="15"/>
    </row>
    <row r="364" spans="11:11" ht="12" customHeight="1">
      <c r="K364" s="15"/>
    </row>
    <row r="365" spans="11:11" ht="12" customHeight="1">
      <c r="K365" s="15"/>
    </row>
    <row r="366" spans="11:11" ht="12" customHeight="1">
      <c r="K366" s="15"/>
    </row>
    <row r="367" spans="11:11" ht="12" customHeight="1">
      <c r="K367" s="15"/>
    </row>
    <row r="368" spans="11:11" ht="12" customHeight="1">
      <c r="K368" s="15"/>
    </row>
    <row r="369" spans="11:11" ht="12" customHeight="1">
      <c r="K369" s="15"/>
    </row>
    <row r="370" spans="11:11" ht="12" customHeight="1">
      <c r="K370" s="15"/>
    </row>
    <row r="371" spans="11:11" ht="12" customHeight="1">
      <c r="K371" s="15"/>
    </row>
    <row r="372" spans="11:11" ht="12" customHeight="1">
      <c r="K372" s="15"/>
    </row>
    <row r="373" spans="11:11" ht="12" customHeight="1">
      <c r="K373" s="15"/>
    </row>
    <row r="374" spans="11:11" ht="12" customHeight="1">
      <c r="K374" s="15"/>
    </row>
    <row r="375" spans="11:11" ht="12" customHeight="1">
      <c r="K375" s="15"/>
    </row>
    <row r="376" spans="11:11" ht="12" customHeight="1">
      <c r="K376" s="15"/>
    </row>
    <row r="377" spans="11:11" ht="12" customHeight="1">
      <c r="K377" s="15"/>
    </row>
    <row r="378" spans="11:11" ht="12" customHeight="1">
      <c r="K378" s="15"/>
    </row>
    <row r="379" spans="11:11" ht="12" customHeight="1">
      <c r="K379" s="15"/>
    </row>
    <row r="380" spans="11:11" ht="12" customHeight="1">
      <c r="K380" s="15"/>
    </row>
    <row r="381" spans="11:11" ht="12" customHeight="1">
      <c r="K381" s="15"/>
    </row>
    <row r="382" spans="11:11" ht="12" customHeight="1">
      <c r="K382" s="15"/>
    </row>
    <row r="383" spans="11:11" ht="12" customHeight="1">
      <c r="K383" s="15"/>
    </row>
    <row r="384" spans="11:11" ht="12" customHeight="1">
      <c r="K384" s="15"/>
    </row>
    <row r="385" spans="11:11" ht="12" customHeight="1">
      <c r="K385" s="15"/>
    </row>
    <row r="386" spans="11:11" ht="12" customHeight="1">
      <c r="K386" s="15"/>
    </row>
    <row r="387" spans="11:11" ht="12" customHeight="1">
      <c r="K387" s="15"/>
    </row>
    <row r="388" spans="11:11" ht="12" customHeight="1">
      <c r="K388" s="15"/>
    </row>
    <row r="389" spans="11:11" ht="12" customHeight="1">
      <c r="K389" s="15"/>
    </row>
    <row r="390" spans="11:11" ht="12" customHeight="1">
      <c r="K390" s="15"/>
    </row>
    <row r="391" spans="11:11" ht="12" customHeight="1">
      <c r="K391" s="15"/>
    </row>
    <row r="392" spans="11:11" ht="12" customHeight="1">
      <c r="K392" s="15"/>
    </row>
    <row r="393" spans="11:11" ht="12" customHeight="1">
      <c r="K393" s="15"/>
    </row>
    <row r="394" spans="11:11" ht="12" customHeight="1">
      <c r="K394" s="15"/>
    </row>
    <row r="395" spans="11:11" ht="12" customHeight="1">
      <c r="K395" s="15"/>
    </row>
    <row r="396" spans="11:11" ht="12" customHeight="1">
      <c r="K396" s="15"/>
    </row>
    <row r="397" spans="11:11" ht="12" customHeight="1">
      <c r="K397" s="15"/>
    </row>
    <row r="398" spans="11:11" ht="12" customHeight="1">
      <c r="K398" s="15"/>
    </row>
    <row r="399" spans="11:11" ht="12" customHeight="1">
      <c r="K399" s="15"/>
    </row>
    <row r="400" spans="11:11" ht="12" customHeight="1">
      <c r="K400" s="15"/>
    </row>
    <row r="401" spans="11:11" ht="12" customHeight="1">
      <c r="K401" s="15"/>
    </row>
    <row r="402" spans="11:11" ht="12" customHeight="1">
      <c r="K402" s="15"/>
    </row>
    <row r="403" spans="11:11" ht="12" customHeight="1">
      <c r="K403" s="15"/>
    </row>
    <row r="404" spans="11:11" ht="12" customHeight="1">
      <c r="K404" s="15"/>
    </row>
    <row r="405" spans="11:11" ht="12" customHeight="1">
      <c r="K405" s="15"/>
    </row>
    <row r="406" spans="11:11" ht="12" customHeight="1">
      <c r="K406" s="15"/>
    </row>
    <row r="407" spans="11:11" ht="12" customHeight="1">
      <c r="K407" s="15"/>
    </row>
    <row r="408" spans="11:11" ht="12" customHeight="1">
      <c r="K408" s="15"/>
    </row>
    <row r="409" spans="11:11" ht="12" customHeight="1">
      <c r="K409" s="15"/>
    </row>
    <row r="410" spans="11:11" ht="12" customHeight="1">
      <c r="K410" s="15"/>
    </row>
    <row r="411" spans="11:11" ht="12" customHeight="1">
      <c r="K411" s="15"/>
    </row>
    <row r="412" spans="11:11" ht="12" customHeight="1">
      <c r="K412" s="15"/>
    </row>
    <row r="413" spans="11:11" ht="12" customHeight="1">
      <c r="K413" s="15"/>
    </row>
    <row r="414" spans="11:11" ht="12" customHeight="1">
      <c r="K414" s="15"/>
    </row>
    <row r="415" spans="11:11" ht="12" customHeight="1">
      <c r="K415" s="15"/>
    </row>
    <row r="416" spans="11:11" ht="12" customHeight="1">
      <c r="K416" s="15"/>
    </row>
    <row r="417" spans="11:11" ht="12" customHeight="1">
      <c r="K417" s="15"/>
    </row>
    <row r="418" spans="11:11" ht="12" customHeight="1">
      <c r="K418" s="15"/>
    </row>
    <row r="419" spans="11:11" ht="12" customHeight="1">
      <c r="K419" s="15"/>
    </row>
    <row r="420" spans="11:11" ht="12" customHeight="1">
      <c r="K420" s="15"/>
    </row>
    <row r="421" spans="11:11" ht="12" customHeight="1">
      <c r="K421" s="15"/>
    </row>
    <row r="422" spans="11:11" ht="12" customHeight="1">
      <c r="K422" s="15"/>
    </row>
    <row r="423" spans="11:11" ht="12" customHeight="1">
      <c r="K423" s="15"/>
    </row>
    <row r="424" spans="11:11" ht="12" customHeight="1">
      <c r="K424" s="15"/>
    </row>
    <row r="425" spans="11:11" ht="12" customHeight="1">
      <c r="K425" s="15"/>
    </row>
    <row r="426" spans="11:11" ht="12" customHeight="1">
      <c r="K426" s="15"/>
    </row>
    <row r="427" spans="11:11" ht="12" customHeight="1">
      <c r="K427" s="15"/>
    </row>
    <row r="428" spans="11:11" ht="12" customHeight="1">
      <c r="K428" s="15"/>
    </row>
    <row r="429" spans="11:11" ht="12" customHeight="1">
      <c r="K429" s="15"/>
    </row>
    <row r="430" spans="11:11" ht="12" customHeight="1">
      <c r="K430" s="15"/>
    </row>
    <row r="431" spans="11:11" ht="12" customHeight="1">
      <c r="K431" s="15"/>
    </row>
    <row r="432" spans="11:11" ht="12" customHeight="1">
      <c r="K432" s="15"/>
    </row>
    <row r="433" spans="11:11" ht="12" customHeight="1">
      <c r="K433" s="15"/>
    </row>
    <row r="434" spans="11:11" ht="12" customHeight="1">
      <c r="K434" s="15"/>
    </row>
    <row r="435" spans="11:11" ht="12" customHeight="1">
      <c r="K435" s="15"/>
    </row>
    <row r="436" spans="11:11" ht="12" customHeight="1">
      <c r="K436" s="15"/>
    </row>
    <row r="437" spans="11:11" ht="12" customHeight="1">
      <c r="K437" s="15"/>
    </row>
    <row r="438" spans="11:11" ht="12" customHeight="1">
      <c r="K438" s="15"/>
    </row>
    <row r="439" spans="11:11" ht="12" customHeight="1">
      <c r="K439" s="15"/>
    </row>
    <row r="440" spans="11:11" ht="12" customHeight="1">
      <c r="K440" s="15"/>
    </row>
    <row r="441" spans="11:11" ht="12" customHeight="1">
      <c r="K441" s="15"/>
    </row>
    <row r="442" spans="11:11" ht="12" customHeight="1">
      <c r="K442" s="15"/>
    </row>
    <row r="443" spans="11:11" ht="12" customHeight="1">
      <c r="K443" s="15"/>
    </row>
    <row r="444" spans="11:11" ht="12" customHeight="1">
      <c r="K444" s="15"/>
    </row>
    <row r="445" spans="11:11" ht="12" customHeight="1">
      <c r="K445" s="15"/>
    </row>
    <row r="446" spans="11:11" ht="12" customHeight="1">
      <c r="K446" s="15"/>
    </row>
    <row r="447" spans="11:11" ht="12" customHeight="1">
      <c r="K447" s="15"/>
    </row>
    <row r="448" spans="11:11" ht="12" customHeight="1">
      <c r="K448" s="15"/>
    </row>
    <row r="449" spans="11:11" ht="12" customHeight="1">
      <c r="K449" s="15"/>
    </row>
    <row r="450" spans="11:11" ht="12" customHeight="1">
      <c r="K450" s="15"/>
    </row>
    <row r="451" spans="11:11" ht="12" customHeight="1">
      <c r="K451" s="15"/>
    </row>
    <row r="452" spans="11:11" ht="12" customHeight="1">
      <c r="K452" s="15"/>
    </row>
    <row r="453" spans="11:11" ht="12" customHeight="1">
      <c r="K453" s="15"/>
    </row>
    <row r="454" spans="11:11" ht="12" customHeight="1">
      <c r="K454" s="15"/>
    </row>
    <row r="455" spans="11:11" ht="12" customHeight="1">
      <c r="K455" s="15"/>
    </row>
    <row r="456" spans="11:11" ht="12" customHeight="1">
      <c r="K456" s="15"/>
    </row>
    <row r="457" spans="11:11" ht="12" customHeight="1">
      <c r="K457" s="15"/>
    </row>
    <row r="458" spans="11:11" ht="12" customHeight="1">
      <c r="K458" s="15"/>
    </row>
    <row r="459" spans="11:11" ht="12" customHeight="1">
      <c r="K459" s="15"/>
    </row>
    <row r="460" spans="11:11" ht="12" customHeight="1">
      <c r="K460" s="15"/>
    </row>
    <row r="461" spans="11:11" ht="12" customHeight="1">
      <c r="K461" s="15"/>
    </row>
    <row r="462" spans="11:11" ht="12" customHeight="1">
      <c r="K462" s="15"/>
    </row>
    <row r="463" spans="11:11" ht="12" customHeight="1">
      <c r="K463" s="15"/>
    </row>
    <row r="464" spans="11:11" ht="12" customHeight="1">
      <c r="K464" s="15"/>
    </row>
    <row r="465" spans="11:11" ht="12" customHeight="1">
      <c r="K465" s="15"/>
    </row>
    <row r="466" spans="11:11" ht="12" customHeight="1">
      <c r="K466" s="15"/>
    </row>
    <row r="467" spans="11:11" ht="12" customHeight="1">
      <c r="K467" s="15"/>
    </row>
    <row r="468" spans="11:11" ht="12" customHeight="1">
      <c r="K468" s="15"/>
    </row>
    <row r="469" spans="11:11" ht="12" customHeight="1">
      <c r="K469" s="15"/>
    </row>
    <row r="470" spans="11:11" ht="12" customHeight="1">
      <c r="K470" s="15"/>
    </row>
    <row r="471" spans="11:11" ht="12" customHeight="1">
      <c r="K471" s="15"/>
    </row>
    <row r="472" spans="11:11" ht="12" customHeight="1">
      <c r="K472" s="15"/>
    </row>
    <row r="473" spans="11:11" ht="12" customHeight="1">
      <c r="K473" s="15"/>
    </row>
    <row r="474" spans="11:11" ht="12" customHeight="1">
      <c r="K474" s="15"/>
    </row>
    <row r="475" spans="11:11" ht="12" customHeight="1">
      <c r="K475" s="15"/>
    </row>
    <row r="476" spans="11:11" ht="12" customHeight="1">
      <c r="K476" s="15"/>
    </row>
    <row r="477" spans="11:11" ht="12" customHeight="1">
      <c r="K477" s="15"/>
    </row>
    <row r="478" spans="11:11" ht="12" customHeight="1">
      <c r="K478" s="15"/>
    </row>
    <row r="479" spans="11:11" ht="12" customHeight="1">
      <c r="K479" s="15"/>
    </row>
    <row r="480" spans="11:11" ht="12" customHeight="1">
      <c r="K480" s="15"/>
    </row>
    <row r="481" spans="11:11" ht="12" customHeight="1">
      <c r="K481" s="15"/>
    </row>
    <row r="482" spans="11:11" ht="12" customHeight="1">
      <c r="K482" s="15"/>
    </row>
    <row r="483" spans="11:11" ht="12" customHeight="1">
      <c r="K483" s="15"/>
    </row>
    <row r="484" spans="11:11" ht="12" customHeight="1">
      <c r="K484" s="15"/>
    </row>
    <row r="485" spans="11:11" ht="12" customHeight="1">
      <c r="K485" s="15"/>
    </row>
    <row r="486" spans="11:11" ht="12" customHeight="1">
      <c r="K486" s="15"/>
    </row>
    <row r="487" spans="11:11" ht="12" customHeight="1">
      <c r="K487" s="15"/>
    </row>
    <row r="488" spans="11:11" ht="12" customHeight="1">
      <c r="K488" s="15"/>
    </row>
    <row r="489" spans="11:11" ht="12" customHeight="1">
      <c r="K489" s="15"/>
    </row>
    <row r="490" spans="11:11" ht="12" customHeight="1">
      <c r="K490" s="15"/>
    </row>
    <row r="491" spans="11:11" ht="12" customHeight="1">
      <c r="K491" s="15"/>
    </row>
    <row r="492" spans="11:11" ht="12" customHeight="1">
      <c r="K492" s="15"/>
    </row>
    <row r="493" spans="11:11" ht="12" customHeight="1">
      <c r="K493" s="15"/>
    </row>
    <row r="494" spans="11:11" ht="12" customHeight="1">
      <c r="K494" s="15"/>
    </row>
    <row r="495" spans="11:11" ht="12" customHeight="1">
      <c r="K495" s="15"/>
    </row>
    <row r="496" spans="11:11" ht="12" customHeight="1">
      <c r="K496" s="15"/>
    </row>
    <row r="497" spans="11:11" ht="12" customHeight="1">
      <c r="K497" s="15"/>
    </row>
    <row r="498" spans="11:11" ht="12" customHeight="1">
      <c r="K498" s="15"/>
    </row>
    <row r="499" spans="11:11" ht="12" customHeight="1">
      <c r="K499" s="15"/>
    </row>
    <row r="500" spans="11:11" ht="12" customHeight="1">
      <c r="K500" s="15"/>
    </row>
    <row r="501" spans="11:11" ht="12" customHeight="1">
      <c r="K501" s="15"/>
    </row>
    <row r="502" spans="11:11" ht="12" customHeight="1">
      <c r="K502" s="15"/>
    </row>
    <row r="503" spans="11:11" ht="12" customHeight="1">
      <c r="K503" s="15"/>
    </row>
    <row r="504" spans="11:11" ht="12" customHeight="1">
      <c r="K504" s="15"/>
    </row>
    <row r="505" spans="11:11" ht="12" customHeight="1">
      <c r="K505" s="15"/>
    </row>
    <row r="506" spans="11:11" ht="12" customHeight="1">
      <c r="K506" s="15"/>
    </row>
    <row r="507" spans="11:11" ht="12" customHeight="1">
      <c r="K507" s="15"/>
    </row>
    <row r="508" spans="11:11" ht="12" customHeight="1">
      <c r="K508" s="15"/>
    </row>
    <row r="509" spans="11:11" ht="12" customHeight="1">
      <c r="K509" s="15"/>
    </row>
    <row r="510" spans="11:11" ht="12" customHeight="1">
      <c r="K510" s="15"/>
    </row>
    <row r="511" spans="11:11" ht="12" customHeight="1">
      <c r="K511" s="15"/>
    </row>
    <row r="512" spans="11:11" ht="12" customHeight="1">
      <c r="K512" s="15"/>
    </row>
    <row r="513" spans="11:11" ht="12" customHeight="1">
      <c r="K513" s="15"/>
    </row>
    <row r="514" spans="11:11" ht="12" customHeight="1">
      <c r="K514" s="15"/>
    </row>
    <row r="515" spans="11:11" ht="12" customHeight="1">
      <c r="K515" s="15"/>
    </row>
    <row r="516" spans="11:11" ht="12" customHeight="1">
      <c r="K516" s="15"/>
    </row>
    <row r="517" spans="11:11" ht="12" customHeight="1">
      <c r="K517" s="15"/>
    </row>
    <row r="518" spans="11:11" ht="12" customHeight="1">
      <c r="K518" s="15"/>
    </row>
    <row r="519" spans="11:11" ht="12" customHeight="1">
      <c r="K519" s="15"/>
    </row>
    <row r="520" spans="11:11" ht="12" customHeight="1">
      <c r="K520" s="15"/>
    </row>
    <row r="521" spans="11:11" ht="12" customHeight="1">
      <c r="K521" s="15"/>
    </row>
    <row r="522" spans="11:11" ht="12" customHeight="1">
      <c r="K522" s="15"/>
    </row>
    <row r="523" spans="11:11" ht="12" customHeight="1">
      <c r="K523" s="15"/>
    </row>
    <row r="524" spans="11:11" ht="12" customHeight="1">
      <c r="K524" s="15"/>
    </row>
    <row r="525" spans="11:11" ht="12" customHeight="1">
      <c r="K525" s="15"/>
    </row>
    <row r="526" spans="11:11" ht="12" customHeight="1">
      <c r="K526" s="15"/>
    </row>
    <row r="527" spans="11:11" ht="12" customHeight="1">
      <c r="K527" s="15"/>
    </row>
    <row r="528" spans="11:11" ht="12" customHeight="1">
      <c r="K528" s="15"/>
    </row>
    <row r="529" spans="11:11" ht="12" customHeight="1">
      <c r="K529" s="15"/>
    </row>
    <row r="530" spans="11:11" ht="12" customHeight="1">
      <c r="K530" s="15"/>
    </row>
    <row r="531" spans="11:11" ht="12" customHeight="1">
      <c r="K531" s="15"/>
    </row>
    <row r="532" spans="11:11" ht="12" customHeight="1">
      <c r="K532" s="15"/>
    </row>
    <row r="533" spans="11:11" ht="12" customHeight="1">
      <c r="K533" s="15"/>
    </row>
    <row r="534" spans="11:11" ht="12" customHeight="1">
      <c r="K534" s="15"/>
    </row>
    <row r="535" spans="11:11" ht="12" customHeight="1">
      <c r="K535" s="15"/>
    </row>
    <row r="536" spans="11:11" ht="12" customHeight="1">
      <c r="K536" s="15"/>
    </row>
    <row r="537" spans="11:11" ht="12" customHeight="1">
      <c r="K537" s="15"/>
    </row>
    <row r="538" spans="11:11" ht="12" customHeight="1">
      <c r="K538" s="15"/>
    </row>
    <row r="539" spans="11:11" ht="12" customHeight="1">
      <c r="K539" s="15"/>
    </row>
    <row r="540" spans="11:11" ht="12" customHeight="1">
      <c r="K540" s="15"/>
    </row>
    <row r="541" spans="11:11" ht="12" customHeight="1">
      <c r="K541" s="15"/>
    </row>
    <row r="542" spans="11:11" ht="12" customHeight="1">
      <c r="K542" s="15"/>
    </row>
    <row r="543" spans="11:11" ht="12" customHeight="1">
      <c r="K543" s="15"/>
    </row>
    <row r="544" spans="11:11" ht="12" customHeight="1">
      <c r="K544" s="15"/>
    </row>
    <row r="545" spans="11:11" ht="12" customHeight="1">
      <c r="K545" s="15"/>
    </row>
    <row r="546" spans="11:11" ht="12" customHeight="1">
      <c r="K546" s="15"/>
    </row>
    <row r="547" spans="11:11" ht="12" customHeight="1">
      <c r="K547" s="15"/>
    </row>
    <row r="548" spans="11:11" ht="12" customHeight="1">
      <c r="K548" s="15"/>
    </row>
    <row r="549" spans="11:11" ht="12" customHeight="1">
      <c r="K549" s="15"/>
    </row>
    <row r="550" spans="11:11" ht="12" customHeight="1">
      <c r="K550" s="15"/>
    </row>
    <row r="551" spans="11:11" ht="12" customHeight="1">
      <c r="K551" s="15"/>
    </row>
    <row r="552" spans="11:11" ht="12" customHeight="1">
      <c r="K552" s="15"/>
    </row>
    <row r="553" spans="11:11" ht="12" customHeight="1">
      <c r="K553" s="15"/>
    </row>
    <row r="554" spans="11:11" ht="12" customHeight="1">
      <c r="K554" s="15"/>
    </row>
    <row r="555" spans="11:11" ht="12" customHeight="1">
      <c r="K555" s="15"/>
    </row>
    <row r="556" spans="11:11" ht="12" customHeight="1">
      <c r="K556" s="15"/>
    </row>
    <row r="557" spans="11:11" ht="12" customHeight="1">
      <c r="K557" s="15"/>
    </row>
    <row r="558" spans="11:11" ht="12" customHeight="1">
      <c r="K558" s="15"/>
    </row>
    <row r="559" spans="11:11" ht="12" customHeight="1">
      <c r="K559" s="15"/>
    </row>
    <row r="560" spans="11:11" ht="12" customHeight="1">
      <c r="K560" s="15"/>
    </row>
    <row r="561" spans="11:11" ht="12" customHeight="1">
      <c r="K561" s="15"/>
    </row>
    <row r="562" spans="11:11" ht="12" customHeight="1">
      <c r="K562" s="15"/>
    </row>
    <row r="563" spans="11:11" ht="12" customHeight="1">
      <c r="K563" s="15"/>
    </row>
    <row r="564" spans="11:11" ht="12" customHeight="1">
      <c r="K564" s="15"/>
    </row>
    <row r="565" spans="11:11" ht="12" customHeight="1">
      <c r="K565" s="15"/>
    </row>
    <row r="566" spans="11:11" ht="12" customHeight="1">
      <c r="K566" s="15"/>
    </row>
    <row r="567" spans="11:11" ht="12" customHeight="1">
      <c r="K567" s="15"/>
    </row>
    <row r="568" spans="11:11" ht="12" customHeight="1">
      <c r="K568" s="15"/>
    </row>
    <row r="569" spans="11:11" ht="12" customHeight="1">
      <c r="K569" s="15"/>
    </row>
    <row r="570" spans="11:11" ht="12" customHeight="1">
      <c r="K570" s="15"/>
    </row>
    <row r="571" spans="11:11" ht="12" customHeight="1">
      <c r="K571" s="15"/>
    </row>
    <row r="572" spans="11:11" ht="12" customHeight="1">
      <c r="K572" s="15"/>
    </row>
    <row r="573" spans="11:11" ht="12" customHeight="1">
      <c r="K573" s="15"/>
    </row>
    <row r="574" spans="11:11" ht="12" customHeight="1">
      <c r="K574" s="15"/>
    </row>
    <row r="575" spans="11:11" ht="12" customHeight="1">
      <c r="K575" s="15"/>
    </row>
    <row r="576" spans="11:11" ht="12" customHeight="1">
      <c r="K576" s="15"/>
    </row>
    <row r="577" spans="11:11" ht="12" customHeight="1">
      <c r="K577" s="15"/>
    </row>
    <row r="578" spans="11:11" ht="12" customHeight="1">
      <c r="K578" s="15"/>
    </row>
    <row r="579" spans="11:11" ht="12" customHeight="1">
      <c r="K579" s="15"/>
    </row>
    <row r="580" spans="11:11" ht="12" customHeight="1">
      <c r="K580" s="15"/>
    </row>
    <row r="581" spans="11:11" ht="12" customHeight="1">
      <c r="K581" s="15"/>
    </row>
    <row r="582" spans="11:11" ht="12" customHeight="1">
      <c r="K582" s="15"/>
    </row>
    <row r="583" spans="11:11" ht="12" customHeight="1">
      <c r="K583" s="15"/>
    </row>
    <row r="584" spans="11:11" ht="12" customHeight="1">
      <c r="K584" s="15"/>
    </row>
    <row r="585" spans="11:11" ht="12" customHeight="1">
      <c r="K585" s="15"/>
    </row>
    <row r="586" spans="11:11" ht="12" customHeight="1">
      <c r="K586" s="15"/>
    </row>
    <row r="587" spans="11:11" ht="12" customHeight="1">
      <c r="K587" s="15"/>
    </row>
    <row r="588" spans="11:11" ht="12" customHeight="1">
      <c r="K588" s="15"/>
    </row>
    <row r="589" spans="11:11" ht="12" customHeight="1">
      <c r="K589" s="15"/>
    </row>
    <row r="590" spans="11:11" ht="12" customHeight="1">
      <c r="K590" s="15"/>
    </row>
    <row r="591" spans="11:11" ht="12" customHeight="1">
      <c r="K591" s="15"/>
    </row>
    <row r="592" spans="11:11" ht="12" customHeight="1">
      <c r="K592" s="15"/>
    </row>
    <row r="593" spans="11:11" ht="12" customHeight="1">
      <c r="K593" s="15"/>
    </row>
    <row r="594" spans="11:11" ht="12" customHeight="1">
      <c r="K594" s="15"/>
    </row>
    <row r="595" spans="11:11" ht="12" customHeight="1">
      <c r="K595" s="15"/>
    </row>
    <row r="596" spans="11:11" ht="12" customHeight="1">
      <c r="K596" s="15"/>
    </row>
    <row r="597" spans="11:11" ht="12" customHeight="1">
      <c r="K597" s="15"/>
    </row>
    <row r="598" spans="11:11" ht="12" customHeight="1">
      <c r="K598" s="15"/>
    </row>
    <row r="599" spans="11:11" ht="12" customHeight="1">
      <c r="K599" s="15"/>
    </row>
    <row r="600" spans="11:11" ht="12" customHeight="1">
      <c r="K600" s="15"/>
    </row>
    <row r="601" spans="11:11" ht="12" customHeight="1">
      <c r="K601" s="15"/>
    </row>
    <row r="602" spans="11:11" ht="12" customHeight="1">
      <c r="K602" s="15"/>
    </row>
    <row r="603" spans="11:11" ht="12" customHeight="1">
      <c r="K603" s="15"/>
    </row>
    <row r="604" spans="11:11" ht="12" customHeight="1">
      <c r="K604" s="15"/>
    </row>
    <row r="605" spans="11:11" ht="12" customHeight="1">
      <c r="K605" s="15"/>
    </row>
    <row r="606" spans="11:11" ht="12" customHeight="1">
      <c r="K606" s="15"/>
    </row>
    <row r="607" spans="11:11" ht="12" customHeight="1">
      <c r="K607" s="15"/>
    </row>
    <row r="608" spans="11:11" ht="12" customHeight="1">
      <c r="K608" s="15"/>
    </row>
    <row r="609" spans="11:11" ht="12" customHeight="1">
      <c r="K609" s="15"/>
    </row>
    <row r="610" spans="11:11" ht="12" customHeight="1">
      <c r="K610" s="15"/>
    </row>
    <row r="611" spans="11:11" ht="12" customHeight="1">
      <c r="K611" s="15"/>
    </row>
    <row r="612" spans="11:11" ht="12" customHeight="1">
      <c r="K612" s="15"/>
    </row>
    <row r="613" spans="11:11" ht="12" customHeight="1">
      <c r="K613" s="15"/>
    </row>
    <row r="614" spans="11:11" ht="12" customHeight="1">
      <c r="K614" s="15"/>
    </row>
    <row r="615" spans="11:11" ht="12" customHeight="1">
      <c r="K615" s="15"/>
    </row>
    <row r="616" spans="11:11" ht="12" customHeight="1">
      <c r="K616" s="15"/>
    </row>
    <row r="617" spans="11:11" ht="12" customHeight="1">
      <c r="K617" s="15"/>
    </row>
    <row r="618" spans="11:11" ht="12" customHeight="1">
      <c r="K618" s="15"/>
    </row>
    <row r="619" spans="11:11" ht="12" customHeight="1">
      <c r="K619" s="15"/>
    </row>
    <row r="620" spans="11:11" ht="12" customHeight="1">
      <c r="K620" s="15"/>
    </row>
    <row r="621" spans="11:11" ht="12" customHeight="1">
      <c r="K621" s="15"/>
    </row>
    <row r="622" spans="11:11" ht="12" customHeight="1">
      <c r="K622" s="15"/>
    </row>
    <row r="623" spans="11:11" ht="12" customHeight="1">
      <c r="K623" s="15"/>
    </row>
    <row r="624" spans="11:11" ht="12" customHeight="1">
      <c r="K624" s="15"/>
    </row>
    <row r="625" spans="11:11" ht="12" customHeight="1">
      <c r="K625" s="15"/>
    </row>
    <row r="626" spans="11:11" ht="12" customHeight="1">
      <c r="K626" s="15"/>
    </row>
    <row r="627" spans="11:11" ht="12" customHeight="1">
      <c r="K627" s="15"/>
    </row>
    <row r="628" spans="11:11" ht="12" customHeight="1">
      <c r="K628" s="15"/>
    </row>
    <row r="629" spans="11:11" ht="12" customHeight="1">
      <c r="K629" s="15"/>
    </row>
    <row r="630" spans="11:11" ht="12" customHeight="1">
      <c r="K630" s="15"/>
    </row>
    <row r="631" spans="11:11" ht="12" customHeight="1">
      <c r="K631" s="15"/>
    </row>
    <row r="632" spans="11:11" ht="12" customHeight="1">
      <c r="K632" s="15"/>
    </row>
    <row r="633" spans="11:11" ht="12" customHeight="1">
      <c r="K633" s="15"/>
    </row>
    <row r="634" spans="11:11" ht="12" customHeight="1">
      <c r="K634" s="15"/>
    </row>
    <row r="635" spans="11:11" ht="12" customHeight="1">
      <c r="K635" s="15"/>
    </row>
    <row r="636" spans="11:11" ht="12" customHeight="1">
      <c r="K636" s="15"/>
    </row>
    <row r="637" spans="11:11" ht="12" customHeight="1">
      <c r="K637" s="15"/>
    </row>
    <row r="638" spans="11:11" ht="12" customHeight="1">
      <c r="K638" s="15"/>
    </row>
    <row r="639" spans="11:11" ht="12" customHeight="1">
      <c r="K639" s="15"/>
    </row>
    <row r="640" spans="11:11" ht="12" customHeight="1">
      <c r="K640" s="15"/>
    </row>
    <row r="641" spans="11:11" ht="12" customHeight="1">
      <c r="K641" s="15"/>
    </row>
    <row r="642" spans="11:11" ht="12" customHeight="1">
      <c r="K642" s="15"/>
    </row>
    <row r="643" spans="11:11" ht="12" customHeight="1">
      <c r="K643" s="15"/>
    </row>
    <row r="644" spans="11:11" ht="12" customHeight="1">
      <c r="K644" s="15"/>
    </row>
    <row r="645" spans="11:11" ht="12" customHeight="1">
      <c r="K645" s="15"/>
    </row>
    <row r="646" spans="11:11" ht="12" customHeight="1">
      <c r="K646" s="15"/>
    </row>
    <row r="647" spans="11:11" ht="12" customHeight="1">
      <c r="K647" s="15"/>
    </row>
    <row r="648" spans="11:11" ht="12" customHeight="1">
      <c r="K648" s="15"/>
    </row>
    <row r="649" spans="11:11" ht="12" customHeight="1">
      <c r="K649" s="15"/>
    </row>
    <row r="650" spans="11:11" ht="12" customHeight="1">
      <c r="K650" s="15"/>
    </row>
    <row r="651" spans="11:11" ht="12" customHeight="1">
      <c r="K651" s="15"/>
    </row>
    <row r="652" spans="11:11" ht="12" customHeight="1">
      <c r="K652" s="15"/>
    </row>
    <row r="653" spans="11:11" ht="12" customHeight="1">
      <c r="K653" s="15"/>
    </row>
    <row r="654" spans="11:11" ht="12" customHeight="1">
      <c r="K654" s="15"/>
    </row>
    <row r="655" spans="11:11" ht="12" customHeight="1">
      <c r="K655" s="15"/>
    </row>
    <row r="656" spans="11:11" ht="12" customHeight="1">
      <c r="K656" s="15"/>
    </row>
    <row r="657" spans="11:11" ht="12" customHeight="1">
      <c r="K657" s="15"/>
    </row>
    <row r="658" spans="11:11" ht="12" customHeight="1">
      <c r="K658" s="15"/>
    </row>
    <row r="659" spans="11:11" ht="12" customHeight="1">
      <c r="K659" s="15"/>
    </row>
    <row r="660" spans="11:11" ht="12" customHeight="1">
      <c r="K660" s="15"/>
    </row>
    <row r="661" spans="11:11" ht="12" customHeight="1">
      <c r="K661" s="15"/>
    </row>
    <row r="662" spans="11:11" ht="12" customHeight="1">
      <c r="K662" s="15"/>
    </row>
    <row r="663" spans="11:11" ht="12" customHeight="1">
      <c r="K663" s="15"/>
    </row>
    <row r="664" spans="11:11" ht="12" customHeight="1">
      <c r="K664" s="15"/>
    </row>
    <row r="665" spans="11:11" ht="12" customHeight="1">
      <c r="K665" s="15"/>
    </row>
    <row r="666" spans="11:11" ht="12" customHeight="1">
      <c r="K666" s="15"/>
    </row>
    <row r="667" spans="11:11" ht="12" customHeight="1">
      <c r="K667" s="15"/>
    </row>
    <row r="668" spans="11:11" ht="12" customHeight="1">
      <c r="K668" s="15"/>
    </row>
    <row r="669" spans="11:11" ht="12" customHeight="1">
      <c r="K669" s="15"/>
    </row>
    <row r="670" spans="11:11" ht="12" customHeight="1">
      <c r="K670" s="15"/>
    </row>
    <row r="671" spans="11:11" ht="12" customHeight="1">
      <c r="K671" s="15"/>
    </row>
    <row r="672" spans="11:11" ht="12" customHeight="1">
      <c r="K672" s="15"/>
    </row>
    <row r="673" spans="11:11" ht="12" customHeight="1">
      <c r="K673" s="15"/>
    </row>
    <row r="674" spans="11:11" ht="12" customHeight="1">
      <c r="K674" s="15"/>
    </row>
    <row r="675" spans="11:11" ht="12" customHeight="1">
      <c r="K675" s="15"/>
    </row>
    <row r="676" spans="11:11" ht="12" customHeight="1">
      <c r="K676" s="15"/>
    </row>
    <row r="677" spans="11:11" ht="12" customHeight="1">
      <c r="K677" s="15"/>
    </row>
    <row r="678" spans="11:11" ht="12" customHeight="1">
      <c r="K678" s="15"/>
    </row>
    <row r="679" spans="11:11" ht="12" customHeight="1">
      <c r="K679" s="15"/>
    </row>
    <row r="680" spans="11:11" ht="12" customHeight="1">
      <c r="K680" s="15"/>
    </row>
    <row r="681" spans="11:11" ht="12" customHeight="1">
      <c r="K681" s="15"/>
    </row>
    <row r="682" spans="11:11" ht="12" customHeight="1">
      <c r="K682" s="15"/>
    </row>
    <row r="683" spans="11:11" ht="12" customHeight="1">
      <c r="K683" s="15"/>
    </row>
    <row r="684" spans="11:11" ht="12" customHeight="1">
      <c r="K684" s="15"/>
    </row>
    <row r="685" spans="11:11" ht="12" customHeight="1">
      <c r="K685" s="15"/>
    </row>
    <row r="686" spans="11:11" ht="12" customHeight="1">
      <c r="K686" s="15"/>
    </row>
    <row r="687" spans="11:11" ht="12" customHeight="1">
      <c r="K687" s="15"/>
    </row>
    <row r="688" spans="11:11" ht="12" customHeight="1">
      <c r="K688" s="15"/>
    </row>
    <row r="689" spans="11:11" ht="12" customHeight="1">
      <c r="K689" s="15"/>
    </row>
    <row r="690" spans="11:11" ht="12" customHeight="1">
      <c r="K690" s="15"/>
    </row>
    <row r="691" spans="11:11" ht="12" customHeight="1">
      <c r="K691" s="15"/>
    </row>
    <row r="692" spans="11:11" ht="12" customHeight="1">
      <c r="K692" s="15"/>
    </row>
    <row r="693" spans="11:11" ht="12" customHeight="1">
      <c r="K693" s="15"/>
    </row>
    <row r="694" spans="11:11" ht="12" customHeight="1">
      <c r="K694" s="15"/>
    </row>
    <row r="695" spans="11:11" ht="12" customHeight="1">
      <c r="K695" s="15"/>
    </row>
    <row r="696" spans="11:11" ht="12" customHeight="1">
      <c r="K696" s="15"/>
    </row>
    <row r="697" spans="11:11" ht="12" customHeight="1">
      <c r="K697" s="15"/>
    </row>
    <row r="698" spans="11:11" ht="12" customHeight="1">
      <c r="K698" s="15"/>
    </row>
    <row r="699" spans="11:11" ht="12" customHeight="1">
      <c r="K699" s="15"/>
    </row>
    <row r="700" spans="11:11" ht="12" customHeight="1">
      <c r="K700" s="15"/>
    </row>
    <row r="701" spans="11:11" ht="12" customHeight="1">
      <c r="K701" s="15"/>
    </row>
    <row r="702" spans="11:11" ht="12" customHeight="1">
      <c r="K702" s="15"/>
    </row>
    <row r="703" spans="11:11" ht="12" customHeight="1">
      <c r="K703" s="15"/>
    </row>
    <row r="704" spans="11:11" ht="12" customHeight="1">
      <c r="K704" s="15"/>
    </row>
    <row r="705" spans="11:11" ht="12" customHeight="1">
      <c r="K705" s="15"/>
    </row>
    <row r="706" spans="11:11" ht="12" customHeight="1">
      <c r="K706" s="15"/>
    </row>
    <row r="707" spans="11:11" ht="12" customHeight="1">
      <c r="K707" s="15"/>
    </row>
    <row r="708" spans="11:11" ht="12" customHeight="1">
      <c r="K708" s="15"/>
    </row>
    <row r="709" spans="11:11" ht="12" customHeight="1">
      <c r="K709" s="15"/>
    </row>
    <row r="710" spans="11:11" ht="12" customHeight="1">
      <c r="K710" s="15"/>
    </row>
    <row r="711" spans="11:11" ht="12" customHeight="1">
      <c r="K711" s="15"/>
    </row>
    <row r="712" spans="11:11" ht="12" customHeight="1">
      <c r="K712" s="15"/>
    </row>
    <row r="713" spans="11:11" ht="12" customHeight="1">
      <c r="K713" s="15"/>
    </row>
    <row r="714" spans="11:11" ht="12" customHeight="1">
      <c r="K714" s="15"/>
    </row>
    <row r="715" spans="11:11" ht="12" customHeight="1">
      <c r="K715" s="15"/>
    </row>
    <row r="716" spans="11:11" ht="12" customHeight="1">
      <c r="K716" s="15"/>
    </row>
    <row r="717" spans="11:11" ht="12" customHeight="1">
      <c r="K717" s="15"/>
    </row>
    <row r="718" spans="11:11" ht="12" customHeight="1">
      <c r="K718" s="15"/>
    </row>
    <row r="719" spans="11:11" ht="12" customHeight="1">
      <c r="K719" s="15"/>
    </row>
    <row r="720" spans="11:11" ht="12" customHeight="1">
      <c r="K720" s="15"/>
    </row>
    <row r="721" spans="11:11" ht="12" customHeight="1">
      <c r="K721" s="15"/>
    </row>
    <row r="722" spans="11:11" ht="12" customHeight="1">
      <c r="K722" s="15"/>
    </row>
    <row r="723" spans="11:11" ht="12" customHeight="1">
      <c r="K723" s="15"/>
    </row>
    <row r="724" spans="11:11" ht="12" customHeight="1">
      <c r="K724" s="15"/>
    </row>
    <row r="725" spans="11:11" ht="12" customHeight="1">
      <c r="K725" s="15"/>
    </row>
    <row r="726" spans="11:11" ht="12" customHeight="1">
      <c r="K726" s="15"/>
    </row>
    <row r="727" spans="11:11" ht="12" customHeight="1">
      <c r="K727" s="15"/>
    </row>
    <row r="728" spans="11:11" ht="12" customHeight="1">
      <c r="K728" s="15"/>
    </row>
    <row r="729" spans="11:11" ht="12" customHeight="1">
      <c r="K729" s="15"/>
    </row>
    <row r="730" spans="11:11" ht="12" customHeight="1">
      <c r="K730" s="15"/>
    </row>
    <row r="731" spans="11:11" ht="12" customHeight="1">
      <c r="K731" s="15"/>
    </row>
    <row r="732" spans="11:11" ht="12" customHeight="1">
      <c r="K732" s="15"/>
    </row>
    <row r="733" spans="11:11" ht="12" customHeight="1">
      <c r="K733" s="15"/>
    </row>
    <row r="734" spans="11:11" ht="12" customHeight="1">
      <c r="K734" s="15"/>
    </row>
    <row r="735" spans="11:11" ht="12" customHeight="1">
      <c r="K735" s="15"/>
    </row>
    <row r="736" spans="11:11" ht="12" customHeight="1">
      <c r="K736" s="15"/>
    </row>
    <row r="737" spans="11:11" ht="12" customHeight="1">
      <c r="K737" s="15"/>
    </row>
    <row r="738" spans="11:11" ht="12" customHeight="1">
      <c r="K738" s="15"/>
    </row>
    <row r="739" spans="11:11" ht="12" customHeight="1">
      <c r="K739" s="15"/>
    </row>
    <row r="740" spans="11:11" ht="12" customHeight="1">
      <c r="K740" s="15"/>
    </row>
    <row r="741" spans="11:11" ht="12" customHeight="1">
      <c r="K741" s="15"/>
    </row>
    <row r="742" spans="11:11" ht="12" customHeight="1">
      <c r="K742" s="15"/>
    </row>
    <row r="743" spans="11:11" ht="12" customHeight="1">
      <c r="K743" s="15"/>
    </row>
    <row r="744" spans="11:11" ht="12" customHeight="1">
      <c r="K744" s="15"/>
    </row>
    <row r="745" spans="11:11" ht="12" customHeight="1">
      <c r="K745" s="15"/>
    </row>
    <row r="746" spans="11:11" ht="12" customHeight="1">
      <c r="K746" s="15"/>
    </row>
    <row r="747" spans="11:11" ht="12" customHeight="1">
      <c r="K747" s="15"/>
    </row>
    <row r="748" spans="11:11" ht="12" customHeight="1">
      <c r="K748" s="15"/>
    </row>
    <row r="749" spans="11:11" ht="12" customHeight="1">
      <c r="K749" s="15"/>
    </row>
    <row r="750" spans="11:11" ht="12" customHeight="1">
      <c r="K750" s="15"/>
    </row>
    <row r="751" spans="11:11" ht="12" customHeight="1">
      <c r="K751" s="15"/>
    </row>
    <row r="752" spans="11:11" ht="12" customHeight="1">
      <c r="K752" s="15"/>
    </row>
    <row r="753" spans="11:11" ht="12" customHeight="1">
      <c r="K753" s="15"/>
    </row>
    <row r="754" spans="11:11" ht="12" customHeight="1">
      <c r="K754" s="15"/>
    </row>
    <row r="755" spans="11:11" ht="12" customHeight="1">
      <c r="K755" s="15"/>
    </row>
    <row r="756" spans="11:11" ht="12" customHeight="1">
      <c r="K756" s="15"/>
    </row>
    <row r="757" spans="11:11" ht="12" customHeight="1">
      <c r="K757" s="15"/>
    </row>
    <row r="758" spans="11:11" ht="12" customHeight="1">
      <c r="K758" s="15"/>
    </row>
    <row r="759" spans="11:11" ht="12" customHeight="1">
      <c r="K759" s="15"/>
    </row>
    <row r="760" spans="11:11" ht="12" customHeight="1">
      <c r="K760" s="15"/>
    </row>
    <row r="761" spans="11:11" ht="12" customHeight="1">
      <c r="K761" s="15"/>
    </row>
    <row r="762" spans="11:11" ht="12" customHeight="1">
      <c r="K762" s="15"/>
    </row>
    <row r="763" spans="11:11" ht="12" customHeight="1">
      <c r="K763" s="15"/>
    </row>
    <row r="764" spans="11:11" ht="12" customHeight="1">
      <c r="K764" s="15"/>
    </row>
    <row r="765" spans="11:11" ht="12" customHeight="1">
      <c r="K765" s="15"/>
    </row>
    <row r="766" spans="11:11" ht="12" customHeight="1">
      <c r="K766" s="15"/>
    </row>
    <row r="767" spans="11:11" ht="12" customHeight="1">
      <c r="K767" s="15"/>
    </row>
    <row r="768" spans="11:11" ht="12" customHeight="1">
      <c r="K768" s="15"/>
    </row>
    <row r="769" spans="11:11" ht="12" customHeight="1">
      <c r="K769" s="15"/>
    </row>
    <row r="770" spans="11:11" ht="12" customHeight="1">
      <c r="K770" s="15"/>
    </row>
    <row r="771" spans="11:11" ht="12" customHeight="1">
      <c r="K771" s="15"/>
    </row>
    <row r="772" spans="11:11" ht="12" customHeight="1">
      <c r="K772" s="15"/>
    </row>
    <row r="773" spans="11:11" ht="12" customHeight="1">
      <c r="K773" s="15"/>
    </row>
    <row r="774" spans="11:11" ht="12" customHeight="1">
      <c r="K774" s="15"/>
    </row>
    <row r="775" spans="11:11" ht="12" customHeight="1">
      <c r="K775" s="15"/>
    </row>
    <row r="776" spans="11:11" ht="12" customHeight="1">
      <c r="K776" s="15"/>
    </row>
    <row r="777" spans="11:11" ht="12" customHeight="1">
      <c r="K777" s="15"/>
    </row>
    <row r="778" spans="11:11" ht="12" customHeight="1">
      <c r="K778" s="15"/>
    </row>
    <row r="779" spans="11:11" ht="12" customHeight="1">
      <c r="K779" s="15"/>
    </row>
    <row r="780" spans="11:11" ht="12" customHeight="1">
      <c r="K780" s="15"/>
    </row>
    <row r="781" spans="11:11" ht="12" customHeight="1">
      <c r="K781" s="15"/>
    </row>
    <row r="782" spans="11:11" ht="12" customHeight="1">
      <c r="K782" s="15"/>
    </row>
    <row r="783" spans="11:11" ht="12" customHeight="1">
      <c r="K783" s="15"/>
    </row>
    <row r="784" spans="11:11" ht="12" customHeight="1">
      <c r="K784" s="15"/>
    </row>
    <row r="785" spans="11:11" ht="12" customHeight="1">
      <c r="K785" s="15"/>
    </row>
    <row r="786" spans="11:11" ht="12" customHeight="1">
      <c r="K786" s="15"/>
    </row>
    <row r="787" spans="11:11" ht="12" customHeight="1">
      <c r="K787" s="15"/>
    </row>
    <row r="788" spans="11:11" ht="12" customHeight="1">
      <c r="K788" s="15"/>
    </row>
    <row r="789" spans="11:11" ht="12" customHeight="1">
      <c r="K789" s="15"/>
    </row>
    <row r="790" spans="11:11" ht="12" customHeight="1">
      <c r="K790" s="15"/>
    </row>
    <row r="791" spans="11:11" ht="12" customHeight="1">
      <c r="K791" s="15"/>
    </row>
    <row r="792" spans="11:11" ht="12" customHeight="1">
      <c r="K792" s="15"/>
    </row>
    <row r="793" spans="11:11" ht="12" customHeight="1">
      <c r="K793" s="15"/>
    </row>
    <row r="794" spans="11:11" ht="12" customHeight="1">
      <c r="K794" s="15"/>
    </row>
    <row r="795" spans="11:11" ht="12" customHeight="1">
      <c r="K795" s="15"/>
    </row>
    <row r="796" spans="11:11" ht="12" customHeight="1">
      <c r="K796" s="15"/>
    </row>
    <row r="797" spans="11:11" ht="12" customHeight="1">
      <c r="K797" s="15"/>
    </row>
    <row r="798" spans="11:11" ht="12" customHeight="1">
      <c r="K798" s="15"/>
    </row>
    <row r="799" spans="11:11" ht="12" customHeight="1">
      <c r="K799" s="15"/>
    </row>
    <row r="800" spans="11:11" ht="12" customHeight="1">
      <c r="K800" s="15"/>
    </row>
    <row r="801" spans="11:11" ht="12" customHeight="1">
      <c r="K801" s="15"/>
    </row>
    <row r="802" spans="11:11" ht="12" customHeight="1">
      <c r="K802" s="15"/>
    </row>
    <row r="803" spans="11:11" ht="12" customHeight="1">
      <c r="K803" s="15"/>
    </row>
    <row r="804" spans="11:11" ht="12" customHeight="1">
      <c r="K804" s="15"/>
    </row>
    <row r="805" spans="11:11" ht="12" customHeight="1">
      <c r="K805" s="15"/>
    </row>
    <row r="806" spans="11:11" ht="12" customHeight="1">
      <c r="K806" s="15"/>
    </row>
    <row r="807" spans="11:11" ht="12" customHeight="1">
      <c r="K807" s="15"/>
    </row>
    <row r="808" spans="11:11" ht="12" customHeight="1">
      <c r="K808" s="15"/>
    </row>
    <row r="809" spans="11:11" ht="12" customHeight="1">
      <c r="K809" s="15"/>
    </row>
    <row r="810" spans="11:11" ht="12" customHeight="1">
      <c r="K810" s="15"/>
    </row>
    <row r="811" spans="11:11" ht="12" customHeight="1">
      <c r="K811" s="15"/>
    </row>
    <row r="812" spans="11:11" ht="12" customHeight="1">
      <c r="K812" s="15"/>
    </row>
    <row r="813" spans="11:11" ht="12" customHeight="1">
      <c r="K813" s="15"/>
    </row>
    <row r="814" spans="11:11" ht="12" customHeight="1">
      <c r="K814" s="15"/>
    </row>
    <row r="815" spans="11:11" ht="12" customHeight="1">
      <c r="K815" s="15"/>
    </row>
    <row r="816" spans="11:11" ht="12" customHeight="1">
      <c r="K816" s="15"/>
    </row>
    <row r="817" spans="11:11" ht="12" customHeight="1">
      <c r="K817" s="15"/>
    </row>
    <row r="818" spans="11:11" ht="12" customHeight="1">
      <c r="K818" s="15"/>
    </row>
    <row r="819" spans="11:11" ht="12" customHeight="1">
      <c r="K819" s="15"/>
    </row>
    <row r="820" spans="11:11" ht="12" customHeight="1">
      <c r="K820" s="15"/>
    </row>
    <row r="821" spans="11:11" ht="12" customHeight="1">
      <c r="K821" s="15"/>
    </row>
    <row r="822" spans="11:11" ht="12" customHeight="1">
      <c r="K822" s="15"/>
    </row>
    <row r="823" spans="11:11" ht="12" customHeight="1">
      <c r="K823" s="15"/>
    </row>
    <row r="824" spans="11:11" ht="12" customHeight="1">
      <c r="K824" s="15"/>
    </row>
    <row r="825" spans="11:11" ht="12" customHeight="1">
      <c r="K825" s="15"/>
    </row>
    <row r="826" spans="11:11" ht="12" customHeight="1">
      <c r="K826" s="15"/>
    </row>
    <row r="827" spans="11:11" ht="12" customHeight="1">
      <c r="K827" s="15"/>
    </row>
    <row r="828" spans="11:11" ht="12" customHeight="1">
      <c r="K828" s="15"/>
    </row>
    <row r="829" spans="11:11" ht="12" customHeight="1">
      <c r="K829" s="15"/>
    </row>
    <row r="830" spans="11:11" ht="12" customHeight="1">
      <c r="K830" s="15"/>
    </row>
    <row r="831" spans="11:11" ht="12" customHeight="1">
      <c r="K831" s="15"/>
    </row>
    <row r="832" spans="11:11" ht="12" customHeight="1">
      <c r="K832" s="15"/>
    </row>
    <row r="833" spans="11:11" ht="12" customHeight="1">
      <c r="K833" s="15"/>
    </row>
    <row r="834" spans="11:11" ht="12" customHeight="1">
      <c r="K834" s="15"/>
    </row>
    <row r="835" spans="11:11" ht="12" customHeight="1">
      <c r="K835" s="15"/>
    </row>
    <row r="836" spans="11:11" ht="12" customHeight="1">
      <c r="K836" s="15"/>
    </row>
    <row r="837" spans="11:11" ht="12" customHeight="1">
      <c r="K837" s="15"/>
    </row>
    <row r="838" spans="11:11" ht="12" customHeight="1">
      <c r="K838" s="15"/>
    </row>
    <row r="839" spans="11:11" ht="12" customHeight="1">
      <c r="K839" s="15"/>
    </row>
    <row r="840" spans="11:11" ht="12" customHeight="1">
      <c r="K840" s="15"/>
    </row>
    <row r="841" spans="11:11" ht="12" customHeight="1">
      <c r="K841" s="15"/>
    </row>
    <row r="842" spans="11:11" ht="12" customHeight="1">
      <c r="K842" s="15"/>
    </row>
    <row r="843" spans="11:11" ht="12" customHeight="1">
      <c r="K843" s="15"/>
    </row>
    <row r="844" spans="11:11" ht="12" customHeight="1">
      <c r="K844" s="15"/>
    </row>
    <row r="845" spans="11:11" ht="12" customHeight="1">
      <c r="K845" s="15"/>
    </row>
    <row r="846" spans="11:11" ht="12" customHeight="1">
      <c r="K846" s="15"/>
    </row>
    <row r="847" spans="11:11" ht="12" customHeight="1">
      <c r="K847" s="15"/>
    </row>
    <row r="848" spans="11:11" ht="12" customHeight="1">
      <c r="K848" s="15"/>
    </row>
    <row r="849" spans="11:11" ht="12" customHeight="1">
      <c r="K849" s="15"/>
    </row>
    <row r="850" spans="11:11" ht="12" customHeight="1">
      <c r="K850" s="15"/>
    </row>
    <row r="851" spans="11:11" ht="12" customHeight="1">
      <c r="K851" s="15"/>
    </row>
    <row r="852" spans="11:11" ht="12" customHeight="1">
      <c r="K852" s="15"/>
    </row>
    <row r="853" spans="11:11" ht="12" customHeight="1">
      <c r="K853" s="15"/>
    </row>
    <row r="854" spans="11:11" ht="12" customHeight="1">
      <c r="K854" s="15"/>
    </row>
    <row r="855" spans="11:11" ht="12" customHeight="1">
      <c r="K855" s="15"/>
    </row>
    <row r="856" spans="11:11" ht="12" customHeight="1">
      <c r="K856" s="15"/>
    </row>
    <row r="857" spans="11:11" ht="12" customHeight="1">
      <c r="K857" s="15"/>
    </row>
    <row r="858" spans="11:11" ht="12" customHeight="1">
      <c r="K858" s="15"/>
    </row>
    <row r="859" spans="11:11" ht="12" customHeight="1">
      <c r="K859" s="15"/>
    </row>
    <row r="860" spans="11:11" ht="12" customHeight="1">
      <c r="K860" s="15"/>
    </row>
    <row r="861" spans="11:11" ht="12" customHeight="1">
      <c r="K861" s="15"/>
    </row>
    <row r="862" spans="11:11" ht="12" customHeight="1">
      <c r="K862" s="15"/>
    </row>
    <row r="863" spans="11:11" ht="12" customHeight="1">
      <c r="K863" s="15"/>
    </row>
    <row r="864" spans="11:11" ht="12" customHeight="1">
      <c r="K864" s="15"/>
    </row>
    <row r="865" spans="11:11" ht="12" customHeight="1">
      <c r="K865" s="15"/>
    </row>
    <row r="866" spans="11:11" ht="12" customHeight="1">
      <c r="K866" s="15"/>
    </row>
    <row r="867" spans="11:11" ht="12" customHeight="1">
      <c r="K867" s="15"/>
    </row>
    <row r="868" spans="11:11" ht="12" customHeight="1">
      <c r="K868" s="15"/>
    </row>
    <row r="869" spans="11:11" ht="12" customHeight="1">
      <c r="K869" s="15"/>
    </row>
    <row r="870" spans="11:11" ht="12" customHeight="1">
      <c r="K870" s="15"/>
    </row>
    <row r="871" spans="11:11" ht="12" customHeight="1">
      <c r="K871" s="15"/>
    </row>
    <row r="872" spans="11:11" ht="12" customHeight="1">
      <c r="K872" s="15"/>
    </row>
    <row r="873" spans="11:11" ht="12" customHeight="1">
      <c r="K873" s="15"/>
    </row>
    <row r="874" spans="11:11" ht="12" customHeight="1">
      <c r="K874" s="15"/>
    </row>
    <row r="875" spans="11:11" ht="12" customHeight="1">
      <c r="K875" s="15"/>
    </row>
    <row r="876" spans="11:11" ht="12" customHeight="1">
      <c r="K876" s="15"/>
    </row>
    <row r="877" spans="11:11" ht="12" customHeight="1">
      <c r="K877" s="15"/>
    </row>
    <row r="878" spans="11:11" ht="12" customHeight="1">
      <c r="K878" s="15"/>
    </row>
    <row r="879" spans="11:11" ht="12" customHeight="1">
      <c r="K879" s="15"/>
    </row>
    <row r="880" spans="11:11" ht="12" customHeight="1">
      <c r="K880" s="15"/>
    </row>
    <row r="881" spans="11:11" ht="12" customHeight="1">
      <c r="K881" s="15"/>
    </row>
    <row r="882" spans="11:11" ht="12" customHeight="1">
      <c r="K882" s="15"/>
    </row>
    <row r="883" spans="11:11" ht="12" customHeight="1">
      <c r="K883" s="15"/>
    </row>
    <row r="884" spans="11:11" ht="12" customHeight="1">
      <c r="K884" s="15"/>
    </row>
    <row r="885" spans="11:11" ht="12" customHeight="1">
      <c r="K885" s="15"/>
    </row>
    <row r="886" spans="11:11" ht="12" customHeight="1">
      <c r="K886" s="15"/>
    </row>
    <row r="887" spans="11:11" ht="12" customHeight="1">
      <c r="K887" s="15"/>
    </row>
    <row r="888" spans="11:11" ht="12" customHeight="1">
      <c r="K888" s="15"/>
    </row>
    <row r="889" spans="11:11" ht="12" customHeight="1">
      <c r="K889" s="15"/>
    </row>
    <row r="890" spans="11:11" ht="12" customHeight="1">
      <c r="K890" s="15"/>
    </row>
    <row r="891" spans="11:11" ht="12" customHeight="1">
      <c r="K891" s="15"/>
    </row>
    <row r="892" spans="11:11" ht="12" customHeight="1">
      <c r="K892" s="15"/>
    </row>
    <row r="893" spans="11:11" ht="12" customHeight="1">
      <c r="K893" s="15"/>
    </row>
    <row r="894" spans="11:11" ht="12" customHeight="1">
      <c r="K894" s="15"/>
    </row>
    <row r="895" spans="11:11" ht="12" customHeight="1">
      <c r="K895" s="15"/>
    </row>
    <row r="896" spans="11:11" ht="12" customHeight="1">
      <c r="K896" s="15"/>
    </row>
    <row r="897" spans="11:11" ht="12" customHeight="1">
      <c r="K897" s="15"/>
    </row>
    <row r="898" spans="11:11" ht="12" customHeight="1">
      <c r="K898" s="15"/>
    </row>
    <row r="899" spans="11:11" ht="12" customHeight="1">
      <c r="K899" s="15"/>
    </row>
    <row r="900" spans="11:11" ht="12" customHeight="1">
      <c r="K900" s="15"/>
    </row>
    <row r="901" spans="11:11" ht="12" customHeight="1">
      <c r="K901" s="15"/>
    </row>
    <row r="902" spans="11:11" ht="12" customHeight="1">
      <c r="K902" s="15"/>
    </row>
    <row r="903" spans="11:11" ht="12" customHeight="1">
      <c r="K903" s="15"/>
    </row>
    <row r="904" spans="11:11" ht="12" customHeight="1">
      <c r="K904" s="15"/>
    </row>
    <row r="905" spans="11:11" ht="12" customHeight="1">
      <c r="K905" s="15"/>
    </row>
    <row r="906" spans="11:11" ht="12" customHeight="1">
      <c r="K906" s="15"/>
    </row>
    <row r="907" spans="11:11" ht="12" customHeight="1">
      <c r="K907" s="15"/>
    </row>
    <row r="908" spans="11:11" ht="12" customHeight="1">
      <c r="K908" s="15"/>
    </row>
    <row r="909" spans="11:11" ht="12" customHeight="1">
      <c r="K909" s="15"/>
    </row>
    <row r="910" spans="11:11" ht="12" customHeight="1">
      <c r="K910" s="15"/>
    </row>
    <row r="911" spans="11:11" ht="12" customHeight="1">
      <c r="K911" s="15"/>
    </row>
    <row r="912" spans="11:11" ht="12" customHeight="1">
      <c r="K912" s="15"/>
    </row>
    <row r="913" spans="11:11" ht="12" customHeight="1">
      <c r="K913" s="15"/>
    </row>
    <row r="914" spans="11:11" ht="12" customHeight="1">
      <c r="K914" s="15"/>
    </row>
    <row r="915" spans="11:11" ht="12" customHeight="1">
      <c r="K915" s="15"/>
    </row>
    <row r="916" spans="11:11" ht="12" customHeight="1">
      <c r="K916" s="15"/>
    </row>
    <row r="917" spans="11:11" ht="12" customHeight="1">
      <c r="K917" s="15"/>
    </row>
    <row r="918" spans="11:11" ht="12" customHeight="1">
      <c r="K918" s="15"/>
    </row>
    <row r="919" spans="11:11" ht="12" customHeight="1">
      <c r="K919" s="15"/>
    </row>
    <row r="920" spans="11:11" ht="12" customHeight="1">
      <c r="K920" s="15"/>
    </row>
    <row r="921" spans="11:11" ht="12" customHeight="1">
      <c r="K921" s="15"/>
    </row>
    <row r="922" spans="11:11" ht="12" customHeight="1">
      <c r="K922" s="15"/>
    </row>
    <row r="923" spans="11:11" ht="12" customHeight="1">
      <c r="K923" s="15"/>
    </row>
    <row r="924" spans="11:11" ht="12" customHeight="1">
      <c r="K924" s="15"/>
    </row>
    <row r="925" spans="11:11" ht="12" customHeight="1">
      <c r="K925" s="15"/>
    </row>
    <row r="926" spans="11:11" ht="12" customHeight="1">
      <c r="K926" s="15"/>
    </row>
    <row r="927" spans="11:11" ht="12" customHeight="1">
      <c r="K927" s="15"/>
    </row>
    <row r="928" spans="11:11" ht="12" customHeight="1">
      <c r="K928" s="15"/>
    </row>
    <row r="929" spans="11:11" ht="12" customHeight="1">
      <c r="K929" s="15"/>
    </row>
    <row r="930" spans="11:11" ht="12" customHeight="1">
      <c r="K930" s="15"/>
    </row>
    <row r="931" spans="11:11" ht="12" customHeight="1">
      <c r="K931" s="15"/>
    </row>
    <row r="932" spans="11:11" ht="12" customHeight="1">
      <c r="K932" s="15"/>
    </row>
    <row r="933" spans="11:11" ht="12" customHeight="1">
      <c r="K933" s="15"/>
    </row>
    <row r="934" spans="11:11" ht="12" customHeight="1">
      <c r="K934" s="15"/>
    </row>
    <row r="935" spans="11:11" ht="12" customHeight="1">
      <c r="K935" s="15"/>
    </row>
    <row r="936" spans="11:11" ht="12" customHeight="1">
      <c r="K936" s="15"/>
    </row>
    <row r="937" spans="11:11" ht="12" customHeight="1">
      <c r="K937" s="15"/>
    </row>
    <row r="938" spans="11:11" ht="12" customHeight="1">
      <c r="K938" s="15"/>
    </row>
    <row r="939" spans="11:11" ht="12" customHeight="1">
      <c r="K939" s="15"/>
    </row>
    <row r="940" spans="11:11" ht="12" customHeight="1">
      <c r="K940" s="15"/>
    </row>
    <row r="941" spans="11:11" ht="12" customHeight="1">
      <c r="K941" s="15"/>
    </row>
    <row r="942" spans="11:11" ht="12" customHeight="1">
      <c r="K942" s="15"/>
    </row>
    <row r="943" spans="11:11" ht="12" customHeight="1">
      <c r="K943" s="15"/>
    </row>
    <row r="944" spans="11:11" ht="12" customHeight="1">
      <c r="K944" s="15"/>
    </row>
    <row r="945" spans="11:11" ht="12" customHeight="1">
      <c r="K945" s="15"/>
    </row>
    <row r="946" spans="11:11" ht="12" customHeight="1">
      <c r="K946" s="15"/>
    </row>
    <row r="947" spans="11:11" ht="12" customHeight="1">
      <c r="K947" s="15"/>
    </row>
    <row r="948" spans="11:11" ht="12" customHeight="1">
      <c r="K948" s="15"/>
    </row>
    <row r="949" spans="11:11" ht="12" customHeight="1">
      <c r="K949" s="15"/>
    </row>
    <row r="950" spans="11:11" ht="12" customHeight="1">
      <c r="K950" s="15"/>
    </row>
    <row r="951" spans="11:11" ht="12" customHeight="1">
      <c r="K951" s="15"/>
    </row>
    <row r="952" spans="11:11" ht="12" customHeight="1">
      <c r="K952" s="15"/>
    </row>
    <row r="953" spans="11:11" ht="12" customHeight="1">
      <c r="K953" s="15"/>
    </row>
    <row r="954" spans="11:11" ht="12" customHeight="1">
      <c r="K954" s="15"/>
    </row>
    <row r="955" spans="11:11" ht="12" customHeight="1">
      <c r="K955" s="15"/>
    </row>
    <row r="956" spans="11:11" ht="12" customHeight="1">
      <c r="K956" s="15"/>
    </row>
    <row r="957" spans="11:11" ht="12" customHeight="1">
      <c r="K957" s="15"/>
    </row>
    <row r="958" spans="11:11" ht="12" customHeight="1">
      <c r="K958" s="15"/>
    </row>
    <row r="959" spans="11:11" ht="12" customHeight="1">
      <c r="K959" s="15"/>
    </row>
    <row r="960" spans="11:11" ht="12" customHeight="1">
      <c r="K960" s="15"/>
    </row>
    <row r="961" spans="11:11" ht="12" customHeight="1">
      <c r="K961" s="15"/>
    </row>
    <row r="962" spans="11:11" ht="12" customHeight="1">
      <c r="K962" s="15"/>
    </row>
    <row r="963" spans="11:11" ht="12" customHeight="1">
      <c r="K963" s="15"/>
    </row>
    <row r="964" spans="11:11" ht="12" customHeight="1">
      <c r="K964" s="15"/>
    </row>
    <row r="965" spans="11:11" ht="12" customHeight="1">
      <c r="K965" s="15"/>
    </row>
    <row r="966" spans="11:11" ht="12" customHeight="1">
      <c r="K966" s="15"/>
    </row>
    <row r="967" spans="11:11" ht="12" customHeight="1">
      <c r="K967" s="15"/>
    </row>
    <row r="968" spans="11:11" ht="12" customHeight="1">
      <c r="K968" s="15"/>
    </row>
    <row r="969" spans="11:11" ht="12" customHeight="1">
      <c r="K969" s="15"/>
    </row>
    <row r="970" spans="11:11" ht="12" customHeight="1">
      <c r="K970" s="15"/>
    </row>
    <row r="971" spans="11:11" ht="12" customHeight="1">
      <c r="K971" s="15"/>
    </row>
    <row r="972" spans="11:11" ht="12" customHeight="1">
      <c r="K972" s="15"/>
    </row>
    <row r="973" spans="11:11" ht="12" customHeight="1">
      <c r="K973" s="15"/>
    </row>
    <row r="974" spans="11:11" ht="12" customHeight="1">
      <c r="K974" s="15"/>
    </row>
    <row r="975" spans="11:11" ht="12" customHeight="1">
      <c r="K975" s="15"/>
    </row>
    <row r="976" spans="11:11" ht="12" customHeight="1">
      <c r="K976" s="15"/>
    </row>
    <row r="977" spans="11:11" ht="12" customHeight="1">
      <c r="K977" s="15"/>
    </row>
    <row r="978" spans="11:11" ht="12" customHeight="1">
      <c r="K978" s="15"/>
    </row>
    <row r="979" spans="11:11" ht="12" customHeight="1">
      <c r="K979" s="15"/>
    </row>
    <row r="980" spans="11:11" ht="12" customHeight="1">
      <c r="K980" s="15"/>
    </row>
    <row r="981" spans="11:11" ht="12" customHeight="1">
      <c r="K981" s="15"/>
    </row>
    <row r="982" spans="11:11" ht="12" customHeight="1">
      <c r="K982" s="15"/>
    </row>
    <row r="983" spans="11:11" ht="12" customHeight="1">
      <c r="K983" s="15"/>
    </row>
    <row r="984" spans="11:11" ht="12" customHeight="1">
      <c r="K984" s="15"/>
    </row>
    <row r="985" spans="11:11" ht="12" customHeight="1">
      <c r="K985" s="15"/>
    </row>
    <row r="986" spans="11:11" ht="12" customHeight="1">
      <c r="K986" s="15"/>
    </row>
    <row r="987" spans="11:11" ht="12" customHeight="1">
      <c r="K987" s="15"/>
    </row>
    <row r="988" spans="11:11" ht="12" customHeight="1">
      <c r="K988" s="15"/>
    </row>
    <row r="989" spans="11:11" ht="12" customHeight="1">
      <c r="K989" s="15"/>
    </row>
    <row r="990" spans="11:11" ht="12" customHeight="1">
      <c r="K990" s="15"/>
    </row>
    <row r="991" spans="11:11" ht="12" customHeight="1">
      <c r="K991" s="15"/>
    </row>
    <row r="992" spans="11:11" ht="12" customHeight="1">
      <c r="K992" s="15"/>
    </row>
    <row r="993" spans="11:11" ht="12" customHeight="1">
      <c r="K993" s="15"/>
    </row>
    <row r="994" spans="11:11" ht="12" customHeight="1">
      <c r="K994" s="15"/>
    </row>
    <row r="995" spans="11:11" ht="12" customHeight="1">
      <c r="K995" s="15"/>
    </row>
    <row r="996" spans="11:11" ht="12" customHeight="1">
      <c r="K996" s="15"/>
    </row>
    <row r="997" spans="11:11" ht="12" customHeight="1">
      <c r="K997" s="15"/>
    </row>
    <row r="998" spans="11:11" ht="12" customHeight="1">
      <c r="K998" s="15"/>
    </row>
    <row r="999" spans="11:11" ht="12" customHeight="1">
      <c r="K999" s="15"/>
    </row>
    <row r="1000" spans="11:11" ht="12" customHeight="1">
      <c r="K1000" s="15"/>
    </row>
    <row r="1001" spans="11:11" ht="12" customHeight="1">
      <c r="K1001" s="15"/>
    </row>
    <row r="1002" spans="11:11" ht="12" customHeight="1">
      <c r="K1002" s="15"/>
    </row>
    <row r="1003" spans="11:11" ht="12" customHeight="1">
      <c r="K1003" s="15"/>
    </row>
    <row r="1004" spans="11:11" ht="12" customHeight="1">
      <c r="K1004" s="15"/>
    </row>
    <row r="1005" spans="11:11" ht="12" customHeight="1">
      <c r="K1005" s="15"/>
    </row>
    <row r="1006" spans="11:11" ht="12" customHeight="1">
      <c r="K1006" s="15"/>
    </row>
    <row r="1007" spans="11:11" ht="12" customHeight="1">
      <c r="K1007" s="15"/>
    </row>
    <row r="1008" spans="11:11" ht="12" customHeight="1">
      <c r="K1008" s="15"/>
    </row>
    <row r="1009" spans="11:11" ht="12" customHeight="1">
      <c r="K1009" s="15"/>
    </row>
    <row r="1010" spans="11:11" ht="12" customHeight="1">
      <c r="K1010" s="15"/>
    </row>
    <row r="1011" spans="11:11" ht="12" customHeight="1">
      <c r="K1011" s="15"/>
    </row>
    <row r="1012" spans="11:11" ht="12" customHeight="1">
      <c r="K1012" s="15"/>
    </row>
    <row r="1013" spans="11:11" ht="12" customHeight="1">
      <c r="K1013" s="15"/>
    </row>
    <row r="1014" spans="11:11" ht="12" customHeight="1">
      <c r="K1014" s="15"/>
    </row>
    <row r="1015" spans="11:11" ht="12" customHeight="1">
      <c r="K1015" s="15"/>
    </row>
    <row r="1016" spans="11:11" ht="12" customHeight="1">
      <c r="K1016" s="15"/>
    </row>
    <row r="1017" spans="11:11" ht="12" customHeight="1">
      <c r="K1017" s="15"/>
    </row>
    <row r="1018" spans="11:11" ht="12" customHeight="1">
      <c r="K1018" s="15"/>
    </row>
    <row r="1019" spans="11:11" ht="12" customHeight="1">
      <c r="K1019" s="15"/>
    </row>
    <row r="1020" spans="11:11" ht="12" customHeight="1">
      <c r="K1020" s="15"/>
    </row>
    <row r="1021" spans="11:11" ht="12" customHeight="1">
      <c r="K1021" s="15"/>
    </row>
    <row r="1022" spans="11:11" ht="12" customHeight="1">
      <c r="K1022" s="15"/>
    </row>
    <row r="1023" spans="11:11" ht="12" customHeight="1">
      <c r="K1023" s="15"/>
    </row>
    <row r="1024" spans="11:11" ht="12" customHeight="1">
      <c r="K1024" s="15"/>
    </row>
    <row r="1025" spans="11:11" ht="12" customHeight="1">
      <c r="K1025" s="15"/>
    </row>
    <row r="1026" spans="11:11" ht="12" customHeight="1">
      <c r="K1026" s="15"/>
    </row>
    <row r="1027" spans="11:11" ht="12" customHeight="1">
      <c r="K1027" s="15"/>
    </row>
    <row r="1028" spans="11:11" ht="12" customHeight="1">
      <c r="K1028" s="15"/>
    </row>
    <row r="1029" spans="11:11" ht="12" customHeight="1">
      <c r="K1029" s="15"/>
    </row>
    <row r="1030" spans="11:11" ht="12" customHeight="1">
      <c r="K1030" s="15"/>
    </row>
    <row r="1031" spans="11:11" ht="12" customHeight="1">
      <c r="K1031" s="15"/>
    </row>
    <row r="1032" spans="11:11" ht="12" customHeight="1">
      <c r="K1032" s="15"/>
    </row>
    <row r="1033" spans="11:11" ht="12" customHeight="1">
      <c r="K1033" s="15"/>
    </row>
    <row r="1034" spans="11:11" ht="12" customHeight="1">
      <c r="K1034" s="15"/>
    </row>
    <row r="1035" spans="11:11" ht="12" customHeight="1">
      <c r="K1035" s="15"/>
    </row>
    <row r="1036" spans="11:11" ht="12" customHeight="1">
      <c r="K1036" s="15"/>
    </row>
    <row r="1037" spans="11:11" ht="12" customHeight="1">
      <c r="K1037" s="15"/>
    </row>
    <row r="1038" spans="11:11" ht="12" customHeight="1">
      <c r="K1038" s="15"/>
    </row>
    <row r="1039" spans="11:11" ht="12" customHeight="1">
      <c r="K1039" s="15"/>
    </row>
    <row r="1040" spans="11:11" ht="12" customHeight="1">
      <c r="K1040" s="15"/>
    </row>
    <row r="1041" spans="11:11" ht="12" customHeight="1">
      <c r="K1041" s="15"/>
    </row>
    <row r="1042" spans="11:11" ht="12" customHeight="1">
      <c r="K1042" s="15"/>
    </row>
    <row r="1043" spans="11:11" ht="12" customHeight="1">
      <c r="K1043" s="15"/>
    </row>
    <row r="1044" spans="11:11" ht="12" customHeight="1">
      <c r="K1044" s="15"/>
    </row>
    <row r="1045" spans="11:11" ht="12" customHeight="1">
      <c r="K1045" s="15"/>
    </row>
    <row r="1046" spans="11:11" ht="12" customHeight="1">
      <c r="K1046" s="15"/>
    </row>
    <row r="1047" spans="11:11" ht="12" customHeight="1">
      <c r="K1047" s="15"/>
    </row>
    <row r="1048" spans="11:11" ht="12" customHeight="1">
      <c r="K1048" s="15"/>
    </row>
    <row r="1049" spans="11:11" ht="12" customHeight="1">
      <c r="K1049" s="15"/>
    </row>
    <row r="1050" spans="11:11" ht="12" customHeight="1">
      <c r="K1050" s="15"/>
    </row>
    <row r="1051" spans="11:11" ht="12" customHeight="1">
      <c r="K1051" s="15"/>
    </row>
    <row r="1052" spans="11:11" ht="12" customHeight="1">
      <c r="K1052" s="15"/>
    </row>
    <row r="1053" spans="11:11" ht="12" customHeight="1">
      <c r="K1053" s="15"/>
    </row>
    <row r="1054" spans="11:11" ht="12" customHeight="1">
      <c r="K1054" s="15"/>
    </row>
    <row r="1055" spans="11:11" ht="12" customHeight="1">
      <c r="K1055" s="15"/>
    </row>
    <row r="1056" spans="11:11" ht="12" customHeight="1">
      <c r="K1056" s="15"/>
    </row>
    <row r="1057" spans="11:11" ht="12" customHeight="1">
      <c r="K1057" s="15"/>
    </row>
    <row r="1058" spans="11:11" ht="12" customHeight="1">
      <c r="K1058" s="15"/>
    </row>
    <row r="1059" spans="11:11" ht="12" customHeight="1">
      <c r="K1059" s="15"/>
    </row>
    <row r="1060" spans="11:11" ht="12" customHeight="1">
      <c r="K1060" s="15"/>
    </row>
    <row r="1061" spans="11:11" ht="12" customHeight="1">
      <c r="K1061" s="15"/>
    </row>
    <row r="1062" spans="11:11" ht="12" customHeight="1">
      <c r="K1062" s="15"/>
    </row>
    <row r="1063" spans="11:11" ht="12" customHeight="1">
      <c r="K1063" s="15"/>
    </row>
    <row r="1064" spans="11:11" ht="12" customHeight="1">
      <c r="K1064" s="15"/>
    </row>
    <row r="1065" spans="11:11" ht="12" customHeight="1">
      <c r="K1065" s="15"/>
    </row>
    <row r="1066" spans="11:11" ht="12" customHeight="1">
      <c r="K1066" s="15"/>
    </row>
    <row r="1067" spans="11:11" ht="12" customHeight="1">
      <c r="K1067" s="15"/>
    </row>
    <row r="1068" spans="11:11" ht="12" customHeight="1">
      <c r="K1068" s="15"/>
    </row>
    <row r="1069" spans="11:11" ht="12" customHeight="1">
      <c r="K1069" s="15"/>
    </row>
    <row r="1070" spans="11:11" ht="12" customHeight="1">
      <c r="K1070" s="15"/>
    </row>
    <row r="1071" spans="11:11" ht="12" customHeight="1">
      <c r="K1071" s="15"/>
    </row>
    <row r="1072" spans="11:11" ht="12" customHeight="1">
      <c r="K1072" s="15"/>
    </row>
    <row r="1073" spans="11:11" ht="12" customHeight="1">
      <c r="K1073" s="15"/>
    </row>
    <row r="1074" spans="11:11" ht="12" customHeight="1">
      <c r="K1074" s="15"/>
    </row>
    <row r="1075" spans="11:11" ht="12" customHeight="1">
      <c r="K1075" s="15"/>
    </row>
    <row r="1076" spans="11:11" ht="12" customHeight="1">
      <c r="K1076" s="15"/>
    </row>
    <row r="1077" spans="11:11" ht="12" customHeight="1">
      <c r="K1077" s="15"/>
    </row>
    <row r="1078" spans="11:11" ht="12" customHeight="1">
      <c r="K1078" s="15"/>
    </row>
    <row r="1079" spans="11:11" ht="12" customHeight="1">
      <c r="K1079" s="15"/>
    </row>
    <row r="1080" spans="11:11" ht="12" customHeight="1">
      <c r="K1080" s="15"/>
    </row>
    <row r="1081" spans="11:11" ht="12" customHeight="1">
      <c r="K1081" s="15"/>
    </row>
    <row r="1082" spans="11:11" ht="12" customHeight="1">
      <c r="K1082" s="15"/>
    </row>
    <row r="1083" spans="11:11" ht="12" customHeight="1">
      <c r="K1083" s="15"/>
    </row>
    <row r="1084" spans="11:11" ht="12" customHeight="1">
      <c r="K1084" s="15"/>
    </row>
    <row r="1085" spans="11:11" ht="12" customHeight="1">
      <c r="K1085" s="15"/>
    </row>
    <row r="1086" spans="11:11" ht="12" customHeight="1">
      <c r="K1086" s="15"/>
    </row>
    <row r="1087" spans="11:11" ht="12" customHeight="1">
      <c r="K1087" s="15"/>
    </row>
    <row r="1088" spans="11:11" ht="12" customHeight="1">
      <c r="K1088" s="15"/>
    </row>
    <row r="1089" spans="11:11" ht="12" customHeight="1">
      <c r="K1089" s="15"/>
    </row>
    <row r="1090" spans="11:11" ht="12" customHeight="1">
      <c r="K1090" s="15"/>
    </row>
    <row r="1091" spans="11:11" ht="12" customHeight="1">
      <c r="K1091" s="15"/>
    </row>
    <row r="1092" spans="11:11" ht="12" customHeight="1">
      <c r="K1092" s="15"/>
    </row>
    <row r="1093" spans="11:11" ht="12" customHeight="1">
      <c r="K1093" s="15"/>
    </row>
    <row r="1094" spans="11:11" ht="12" customHeight="1">
      <c r="K1094" s="15"/>
    </row>
    <row r="1095" spans="11:11" ht="12" customHeight="1">
      <c r="K1095" s="15"/>
    </row>
    <row r="1096" spans="11:11" ht="12" customHeight="1">
      <c r="K1096" s="15"/>
    </row>
    <row r="1097" spans="11:11" ht="12" customHeight="1">
      <c r="K1097" s="15"/>
    </row>
    <row r="1098" spans="11:11" ht="12" customHeight="1">
      <c r="K1098" s="15"/>
    </row>
    <row r="1099" spans="11:11" ht="12" customHeight="1">
      <c r="K1099" s="15"/>
    </row>
    <row r="1100" spans="11:11" ht="12" customHeight="1">
      <c r="K1100" s="15"/>
    </row>
    <row r="1101" spans="11:11" ht="12" customHeight="1">
      <c r="K1101" s="15"/>
    </row>
    <row r="1102" spans="11:11" ht="12" customHeight="1">
      <c r="K1102" s="15"/>
    </row>
    <row r="1103" spans="11:11" ht="12" customHeight="1">
      <c r="K1103" s="15"/>
    </row>
    <row r="1104" spans="11:11" ht="12" customHeight="1">
      <c r="K1104" s="15"/>
    </row>
    <row r="1105" spans="11:11" ht="12" customHeight="1">
      <c r="K1105" s="15"/>
    </row>
    <row r="1106" spans="11:11" ht="12" customHeight="1">
      <c r="K1106" s="15"/>
    </row>
    <row r="1107" spans="11:11" ht="12" customHeight="1">
      <c r="K1107" s="15"/>
    </row>
    <row r="1108" spans="11:11" ht="12" customHeight="1">
      <c r="K1108" s="15"/>
    </row>
    <row r="1109" spans="11:11" ht="12" customHeight="1">
      <c r="K1109" s="15"/>
    </row>
    <row r="1110" spans="11:11" ht="12" customHeight="1">
      <c r="K1110" s="15"/>
    </row>
    <row r="1111" spans="11:11" ht="12" customHeight="1">
      <c r="K1111" s="15"/>
    </row>
    <row r="1112" spans="11:11" ht="12" customHeight="1">
      <c r="K1112" s="15"/>
    </row>
    <row r="1113" spans="11:11" ht="12" customHeight="1">
      <c r="K1113" s="15"/>
    </row>
    <row r="1114" spans="11:11" ht="12" customHeight="1">
      <c r="K1114" s="15"/>
    </row>
    <row r="1115" spans="11:11" ht="12" customHeight="1">
      <c r="K1115" s="15"/>
    </row>
    <row r="1116" spans="11:11" ht="12" customHeight="1">
      <c r="K1116" s="15"/>
    </row>
    <row r="1117" spans="11:11" ht="12" customHeight="1">
      <c r="K1117" s="15"/>
    </row>
    <row r="1118" spans="11:11" ht="12" customHeight="1">
      <c r="K1118" s="15"/>
    </row>
    <row r="1119" spans="11:11" ht="12" customHeight="1">
      <c r="K1119" s="15"/>
    </row>
    <row r="1120" spans="11:11" ht="12" customHeight="1">
      <c r="K1120" s="15"/>
    </row>
    <row r="1121" spans="11:11" ht="12" customHeight="1">
      <c r="K1121" s="15"/>
    </row>
    <row r="1122" spans="11:11" ht="12" customHeight="1">
      <c r="K1122" s="15"/>
    </row>
    <row r="1123" spans="11:11" ht="12" customHeight="1">
      <c r="K1123" s="15"/>
    </row>
    <row r="1124" spans="11:11" ht="12" customHeight="1">
      <c r="K1124" s="15"/>
    </row>
    <row r="1125" spans="11:11" ht="12" customHeight="1">
      <c r="K1125" s="15"/>
    </row>
    <row r="1126" spans="11:11" ht="12" customHeight="1">
      <c r="K1126" s="15"/>
    </row>
    <row r="1127" spans="11:11" ht="12" customHeight="1">
      <c r="K1127" s="15"/>
    </row>
    <row r="1128" spans="11:11" ht="12" customHeight="1">
      <c r="K1128" s="15"/>
    </row>
    <row r="1129" spans="11:11" ht="12" customHeight="1">
      <c r="K1129" s="15"/>
    </row>
    <row r="1130" spans="11:11" ht="12" customHeight="1">
      <c r="K1130" s="15"/>
    </row>
    <row r="1131" spans="11:11" ht="12" customHeight="1">
      <c r="K1131" s="15"/>
    </row>
    <row r="1132" spans="11:11" ht="12" customHeight="1">
      <c r="K1132" s="15"/>
    </row>
    <row r="1133" spans="11:11" ht="12" customHeight="1">
      <c r="K1133" s="15"/>
    </row>
    <row r="1134" spans="11:11" ht="12" customHeight="1">
      <c r="K1134" s="15"/>
    </row>
    <row r="1135" spans="11:11" ht="12" customHeight="1">
      <c r="K1135" s="15"/>
    </row>
    <row r="1136" spans="11:11" ht="12" customHeight="1">
      <c r="K1136" s="15"/>
    </row>
    <row r="1137" spans="11:11" ht="12" customHeight="1">
      <c r="K1137" s="15"/>
    </row>
    <row r="1138" spans="11:11" ht="12" customHeight="1">
      <c r="K1138" s="15"/>
    </row>
    <row r="1139" spans="11:11" ht="12" customHeight="1">
      <c r="K1139" s="15"/>
    </row>
    <row r="1140" spans="11:11" ht="12" customHeight="1">
      <c r="K1140" s="15"/>
    </row>
    <row r="1141" spans="11:11" ht="12" customHeight="1">
      <c r="K1141" s="15"/>
    </row>
    <row r="1142" spans="11:11" ht="12" customHeight="1">
      <c r="K1142" s="15"/>
    </row>
    <row r="1143" spans="11:11" ht="12" customHeight="1">
      <c r="K1143" s="15"/>
    </row>
    <row r="1144" spans="11:11" ht="12" customHeight="1">
      <c r="K1144" s="15"/>
    </row>
    <row r="1145" spans="11:11" ht="12" customHeight="1">
      <c r="K1145" s="15"/>
    </row>
    <row r="1146" spans="11:11" ht="12" customHeight="1">
      <c r="K1146" s="15"/>
    </row>
    <row r="1147" spans="11:11" ht="12" customHeight="1">
      <c r="K1147" s="15"/>
    </row>
    <row r="1148" spans="11:11" ht="12" customHeight="1">
      <c r="K1148" s="15"/>
    </row>
    <row r="1149" spans="11:11" ht="12" customHeight="1">
      <c r="K1149" s="15"/>
    </row>
    <row r="1150" spans="11:11" ht="12" customHeight="1">
      <c r="K1150" s="15"/>
    </row>
    <row r="1151" spans="11:11" ht="12" customHeight="1">
      <c r="K1151" s="15"/>
    </row>
    <row r="1152" spans="11:11" ht="12" customHeight="1">
      <c r="K1152" s="15"/>
    </row>
    <row r="1153" spans="11:11" ht="12" customHeight="1">
      <c r="K1153" s="15"/>
    </row>
    <row r="1154" spans="11:11" ht="12" customHeight="1">
      <c r="K1154" s="15"/>
    </row>
    <row r="1155" spans="11:11" ht="12" customHeight="1">
      <c r="K1155" s="15"/>
    </row>
    <row r="1156" spans="11:11" ht="12" customHeight="1">
      <c r="K1156" s="15"/>
    </row>
    <row r="1157" spans="11:11" ht="12" customHeight="1">
      <c r="K1157" s="15"/>
    </row>
    <row r="1158" spans="11:11" ht="12" customHeight="1">
      <c r="K1158" s="15"/>
    </row>
    <row r="1159" spans="11:11" ht="12" customHeight="1">
      <c r="K1159" s="15"/>
    </row>
    <row r="1160" spans="11:11" ht="12" customHeight="1">
      <c r="K1160" s="15"/>
    </row>
    <row r="1161" spans="11:11" ht="12" customHeight="1">
      <c r="K1161" s="15"/>
    </row>
    <row r="1162" spans="11:11" ht="12" customHeight="1">
      <c r="K1162" s="15"/>
    </row>
    <row r="1163" spans="11:11" ht="12" customHeight="1">
      <c r="K1163" s="15"/>
    </row>
    <row r="1164" spans="11:11" ht="12" customHeight="1">
      <c r="K1164" s="15"/>
    </row>
    <row r="1165" spans="11:11" ht="12" customHeight="1">
      <c r="K1165" s="15"/>
    </row>
    <row r="1166" spans="11:11" ht="12" customHeight="1">
      <c r="K1166" s="15"/>
    </row>
    <row r="1167" spans="11:11" ht="12" customHeight="1">
      <c r="K1167" s="15"/>
    </row>
    <row r="1168" spans="11:11" ht="12" customHeight="1">
      <c r="K1168" s="15"/>
    </row>
    <row r="1169" spans="11:11" ht="12" customHeight="1">
      <c r="K1169" s="15"/>
    </row>
    <row r="1170" spans="11:11" ht="12" customHeight="1">
      <c r="K1170" s="15"/>
    </row>
    <row r="1171" spans="11:11" ht="12" customHeight="1">
      <c r="K1171" s="15"/>
    </row>
    <row r="1172" spans="11:11" ht="12" customHeight="1">
      <c r="K1172" s="15"/>
    </row>
    <row r="1173" spans="11:11" ht="12" customHeight="1">
      <c r="K1173" s="15"/>
    </row>
    <row r="1174" spans="11:11" ht="12" customHeight="1">
      <c r="K1174" s="15"/>
    </row>
    <row r="1175" spans="11:11" ht="12" customHeight="1">
      <c r="K1175" s="15"/>
    </row>
    <row r="1176" spans="11:11" ht="12" customHeight="1">
      <c r="K1176" s="15"/>
    </row>
    <row r="1177" spans="11:11" ht="12" customHeight="1">
      <c r="K1177" s="15"/>
    </row>
    <row r="1178" spans="11:11" ht="12" customHeight="1">
      <c r="K1178" s="15"/>
    </row>
    <row r="1179" spans="11:11" ht="12" customHeight="1">
      <c r="K1179" s="15"/>
    </row>
    <row r="1180" spans="11:11" ht="12" customHeight="1">
      <c r="K1180" s="15"/>
    </row>
    <row r="1181" spans="11:11" ht="12" customHeight="1">
      <c r="K1181" s="15"/>
    </row>
    <row r="1182" spans="11:11" ht="12" customHeight="1">
      <c r="K1182" s="15"/>
    </row>
    <row r="1183" spans="11:11" ht="12" customHeight="1">
      <c r="K1183" s="15"/>
    </row>
    <row r="1184" spans="11:11" ht="12" customHeight="1">
      <c r="K1184" s="15"/>
    </row>
    <row r="1185" spans="11:11" ht="12" customHeight="1">
      <c r="K1185" s="15"/>
    </row>
    <row r="1186" spans="11:11" ht="12" customHeight="1">
      <c r="K1186" s="15"/>
    </row>
    <row r="1187" spans="11:11" ht="12" customHeight="1">
      <c r="K1187" s="15"/>
    </row>
    <row r="1188" spans="11:11" ht="12" customHeight="1">
      <c r="K1188" s="15"/>
    </row>
    <row r="1189" spans="11:11" ht="12" customHeight="1">
      <c r="K1189" s="15"/>
    </row>
    <row r="1190" spans="11:11" ht="12" customHeight="1">
      <c r="K1190" s="15"/>
    </row>
    <row r="1191" spans="11:11" ht="12" customHeight="1">
      <c r="K1191" s="15"/>
    </row>
    <row r="1192" spans="11:11" ht="12" customHeight="1">
      <c r="K1192" s="15"/>
    </row>
    <row r="1193" spans="11:11" ht="12" customHeight="1">
      <c r="K1193" s="15"/>
    </row>
    <row r="1194" spans="11:11" ht="12" customHeight="1">
      <c r="K1194" s="15"/>
    </row>
    <row r="1195" spans="11:11" ht="12" customHeight="1">
      <c r="K1195" s="15"/>
    </row>
    <row r="1196" spans="11:11" ht="12" customHeight="1">
      <c r="K1196" s="15"/>
    </row>
    <row r="1197" spans="11:11" ht="12" customHeight="1">
      <c r="K1197" s="15"/>
    </row>
    <row r="1198" spans="11:11" ht="12" customHeight="1">
      <c r="K1198" s="15"/>
    </row>
    <row r="1199" spans="11:11" ht="12" customHeight="1">
      <c r="K1199" s="15"/>
    </row>
    <row r="1200" spans="11:11" ht="12" customHeight="1">
      <c r="K1200" s="15"/>
    </row>
    <row r="1201" spans="11:11" ht="12" customHeight="1">
      <c r="K1201" s="15"/>
    </row>
    <row r="1202" spans="11:11" ht="12" customHeight="1">
      <c r="K1202" s="15"/>
    </row>
    <row r="1203" spans="11:11" ht="12" customHeight="1">
      <c r="K1203" s="15"/>
    </row>
    <row r="1204" spans="11:11" ht="12" customHeight="1">
      <c r="K1204" s="15"/>
    </row>
    <row r="1205" spans="11:11" ht="12" customHeight="1">
      <c r="K1205" s="15"/>
    </row>
    <row r="1206" spans="11:11" ht="12" customHeight="1">
      <c r="K1206" s="15"/>
    </row>
    <row r="1207" spans="11:11" ht="12" customHeight="1">
      <c r="K1207" s="15"/>
    </row>
    <row r="1208" spans="11:11" ht="12" customHeight="1">
      <c r="K1208" s="15"/>
    </row>
    <row r="1209" spans="11:11" ht="12" customHeight="1">
      <c r="K1209" s="15"/>
    </row>
    <row r="1210" spans="11:11" ht="12" customHeight="1">
      <c r="K1210" s="15"/>
    </row>
    <row r="1211" spans="11:11" ht="12" customHeight="1">
      <c r="K1211" s="15"/>
    </row>
    <row r="1212" spans="11:11" ht="12" customHeight="1">
      <c r="K1212" s="15"/>
    </row>
    <row r="1213" spans="11:11" ht="12" customHeight="1">
      <c r="K1213" s="15"/>
    </row>
    <row r="1214" spans="11:11" ht="12" customHeight="1">
      <c r="K1214" s="15"/>
    </row>
    <row r="1215" spans="11:11" ht="12" customHeight="1">
      <c r="K1215" s="15"/>
    </row>
    <row r="1216" spans="11:11" ht="12" customHeight="1">
      <c r="K1216" s="15"/>
    </row>
    <row r="1217" spans="11:11" ht="12" customHeight="1">
      <c r="K1217" s="15"/>
    </row>
    <row r="1218" spans="11:11" ht="12" customHeight="1">
      <c r="K1218" s="15"/>
    </row>
    <row r="1219" spans="11:11" ht="12" customHeight="1">
      <c r="K1219" s="15"/>
    </row>
    <row r="1220" spans="11:11" ht="12" customHeight="1">
      <c r="K1220" s="15"/>
    </row>
    <row r="1221" spans="11:11" ht="12" customHeight="1">
      <c r="K1221" s="15"/>
    </row>
    <row r="1222" spans="11:11" ht="12" customHeight="1">
      <c r="K1222" s="15"/>
    </row>
    <row r="1223" spans="11:11" ht="12" customHeight="1">
      <c r="K1223" s="15"/>
    </row>
    <row r="1224" spans="11:11" ht="12" customHeight="1">
      <c r="K1224" s="15"/>
    </row>
    <row r="1225" spans="11:11" ht="12" customHeight="1">
      <c r="K1225" s="15"/>
    </row>
    <row r="1226" spans="11:11" ht="12" customHeight="1">
      <c r="K1226" s="15"/>
    </row>
    <row r="1227" spans="11:11" ht="12" customHeight="1">
      <c r="K1227" s="15"/>
    </row>
    <row r="1228" spans="11:11" ht="12" customHeight="1">
      <c r="K1228" s="15"/>
    </row>
    <row r="1229" spans="11:11" ht="12" customHeight="1">
      <c r="K1229" s="15"/>
    </row>
    <row r="1230" spans="11:11" ht="12" customHeight="1">
      <c r="K1230" s="15"/>
    </row>
    <row r="1231" spans="11:11" ht="12" customHeight="1">
      <c r="K1231" s="15"/>
    </row>
    <row r="1232" spans="11:11" ht="12" customHeight="1">
      <c r="K1232" s="15"/>
    </row>
    <row r="1233" spans="11:11" ht="12" customHeight="1">
      <c r="K1233" s="15"/>
    </row>
    <row r="1234" spans="11:11" ht="12" customHeight="1">
      <c r="K1234" s="15"/>
    </row>
    <row r="1235" spans="11:11" ht="12" customHeight="1">
      <c r="K1235" s="15"/>
    </row>
    <row r="1236" spans="11:11" ht="12" customHeight="1">
      <c r="K1236" s="15"/>
    </row>
    <row r="1237" spans="11:11" ht="12" customHeight="1">
      <c r="K1237" s="15"/>
    </row>
    <row r="1238" spans="11:11" ht="12" customHeight="1">
      <c r="K1238" s="15"/>
    </row>
    <row r="1239" spans="11:11" ht="12" customHeight="1">
      <c r="K1239" s="15"/>
    </row>
    <row r="1240" spans="11:11" ht="12" customHeight="1">
      <c r="K1240" s="15"/>
    </row>
    <row r="1241" spans="11:11" ht="12" customHeight="1">
      <c r="K1241" s="15"/>
    </row>
    <row r="1242" spans="11:11" ht="12" customHeight="1">
      <c r="K1242" s="15"/>
    </row>
    <row r="1243" spans="11:11" ht="12" customHeight="1">
      <c r="K1243" s="15"/>
    </row>
    <row r="1244" spans="11:11" ht="12" customHeight="1">
      <c r="K1244" s="15"/>
    </row>
    <row r="1245" spans="11:11" ht="12" customHeight="1">
      <c r="K1245" s="15"/>
    </row>
    <row r="1246" spans="11:11" ht="12" customHeight="1">
      <c r="K1246" s="15"/>
    </row>
    <row r="1247" spans="11:11" ht="12" customHeight="1">
      <c r="K1247" s="15"/>
    </row>
    <row r="1248" spans="11:11" ht="12" customHeight="1">
      <c r="K1248" s="15"/>
    </row>
    <row r="1249" spans="11:11" ht="12" customHeight="1">
      <c r="K1249" s="15"/>
    </row>
    <row r="1250" spans="11:11" ht="12" customHeight="1">
      <c r="K1250" s="15"/>
    </row>
    <row r="1251" spans="11:11" ht="12" customHeight="1">
      <c r="K1251" s="15"/>
    </row>
    <row r="1252" spans="11:11" ht="12" customHeight="1">
      <c r="K1252" s="15"/>
    </row>
    <row r="1253" spans="11:11" ht="12" customHeight="1">
      <c r="K1253" s="15"/>
    </row>
    <row r="1254" spans="11:11" ht="12" customHeight="1">
      <c r="K1254" s="15"/>
    </row>
    <row r="1255" spans="11:11" ht="12" customHeight="1">
      <c r="K1255" s="15"/>
    </row>
    <row r="1256" spans="11:11" ht="12" customHeight="1">
      <c r="K1256" s="15"/>
    </row>
    <row r="1257" spans="11:11" ht="12" customHeight="1">
      <c r="K1257" s="15"/>
    </row>
    <row r="1258" spans="11:11" ht="12" customHeight="1">
      <c r="K1258" s="15"/>
    </row>
    <row r="1259" spans="11:11" ht="12" customHeight="1">
      <c r="K1259" s="15"/>
    </row>
    <row r="1260" spans="11:11" ht="12" customHeight="1">
      <c r="K1260" s="15"/>
    </row>
    <row r="1261" spans="11:11" ht="12" customHeight="1">
      <c r="K1261" s="15"/>
    </row>
    <row r="1262" spans="11:11" ht="12" customHeight="1">
      <c r="K1262" s="15"/>
    </row>
    <row r="1263" spans="11:11" ht="12" customHeight="1">
      <c r="K1263" s="15"/>
    </row>
    <row r="1264" spans="11:11" ht="12" customHeight="1">
      <c r="K1264" s="15"/>
    </row>
    <row r="1265" spans="11:11" ht="12" customHeight="1">
      <c r="K1265" s="15"/>
    </row>
    <row r="1266" spans="11:11" ht="12" customHeight="1">
      <c r="K1266" s="15"/>
    </row>
    <row r="1267" spans="11:11" ht="12" customHeight="1">
      <c r="K1267" s="15"/>
    </row>
    <row r="1268" spans="11:11" ht="12" customHeight="1">
      <c r="K1268" s="15"/>
    </row>
    <row r="1269" spans="11:11" ht="12" customHeight="1">
      <c r="K1269" s="15"/>
    </row>
    <row r="1270" spans="11:11" ht="12" customHeight="1">
      <c r="K1270" s="15"/>
    </row>
    <row r="1271" spans="11:11" ht="12" customHeight="1">
      <c r="K1271" s="15"/>
    </row>
    <row r="1272" spans="11:11" ht="12" customHeight="1">
      <c r="K1272" s="15"/>
    </row>
    <row r="1273" spans="11:11" ht="12" customHeight="1">
      <c r="K1273" s="15"/>
    </row>
    <row r="1274" spans="11:11" ht="12" customHeight="1">
      <c r="K1274" s="15"/>
    </row>
    <row r="1275" spans="11:11" ht="12" customHeight="1">
      <c r="K1275" s="15"/>
    </row>
    <row r="1276" spans="11:11" ht="12" customHeight="1">
      <c r="K1276" s="15"/>
    </row>
    <row r="1277" spans="11:11" ht="12" customHeight="1">
      <c r="K1277" s="15"/>
    </row>
    <row r="1278" spans="11:11" ht="12" customHeight="1">
      <c r="K1278" s="15"/>
    </row>
    <row r="1279" spans="11:11" ht="12" customHeight="1">
      <c r="K1279" s="15"/>
    </row>
    <row r="1280" spans="11:11" ht="12" customHeight="1">
      <c r="K1280" s="15"/>
    </row>
    <row r="1281" spans="11:11" ht="12" customHeight="1">
      <c r="K1281" s="15"/>
    </row>
    <row r="1282" spans="11:11" ht="12" customHeight="1">
      <c r="K1282" s="15"/>
    </row>
    <row r="1283" spans="11:11" ht="12" customHeight="1">
      <c r="K1283" s="15"/>
    </row>
    <row r="1284" spans="11:11" ht="12" customHeight="1">
      <c r="K1284" s="15"/>
    </row>
    <row r="1285" spans="11:11" ht="12" customHeight="1">
      <c r="K1285" s="15"/>
    </row>
    <row r="1286" spans="11:11" ht="12" customHeight="1">
      <c r="K1286" s="15"/>
    </row>
    <row r="1287" spans="11:11" ht="12" customHeight="1">
      <c r="K1287" s="15"/>
    </row>
    <row r="1288" spans="11:11" ht="12" customHeight="1">
      <c r="K1288" s="15"/>
    </row>
    <row r="1289" spans="11:11" ht="12" customHeight="1">
      <c r="K1289" s="15"/>
    </row>
    <row r="1290" spans="11:11" ht="12" customHeight="1">
      <c r="K1290" s="15"/>
    </row>
    <row r="1291" spans="11:11" ht="12" customHeight="1">
      <c r="K1291" s="15"/>
    </row>
    <row r="1292" spans="11:11" ht="12" customHeight="1">
      <c r="K1292" s="15"/>
    </row>
    <row r="1293" spans="11:11" ht="12" customHeight="1">
      <c r="K1293" s="15"/>
    </row>
    <row r="1294" spans="11:11" ht="12" customHeight="1">
      <c r="K1294" s="15"/>
    </row>
    <row r="1295" spans="11:11" ht="12" customHeight="1">
      <c r="K1295" s="15"/>
    </row>
    <row r="1296" spans="11:11" ht="12" customHeight="1">
      <c r="K1296" s="15"/>
    </row>
    <row r="1297" spans="11:11" ht="12" customHeight="1">
      <c r="K1297" s="15"/>
    </row>
    <row r="1298" spans="11:11" ht="12" customHeight="1">
      <c r="K1298" s="15"/>
    </row>
    <row r="1299" spans="11:11" ht="12" customHeight="1">
      <c r="K1299" s="15"/>
    </row>
    <row r="1300" spans="11:11" ht="12" customHeight="1">
      <c r="K1300" s="15"/>
    </row>
    <row r="1301" spans="11:11" ht="12" customHeight="1">
      <c r="K1301" s="15"/>
    </row>
    <row r="1302" spans="11:11" ht="12" customHeight="1">
      <c r="K1302" s="15"/>
    </row>
    <row r="1303" spans="11:11" ht="12" customHeight="1">
      <c r="K1303" s="15"/>
    </row>
    <row r="1304" spans="11:11" ht="12" customHeight="1">
      <c r="K1304" s="15"/>
    </row>
    <row r="1305" spans="11:11" ht="12" customHeight="1">
      <c r="K1305" s="15"/>
    </row>
    <row r="1306" spans="11:11" ht="12" customHeight="1">
      <c r="K1306" s="15"/>
    </row>
    <row r="1307" spans="11:11" ht="12" customHeight="1">
      <c r="K1307" s="15"/>
    </row>
    <row r="1308" spans="11:11" ht="12" customHeight="1">
      <c r="K1308" s="15"/>
    </row>
    <row r="1309" spans="11:11" ht="12" customHeight="1">
      <c r="K1309" s="15"/>
    </row>
    <row r="1310" spans="11:11" ht="12" customHeight="1">
      <c r="K1310" s="15"/>
    </row>
    <row r="1311" spans="11:11" ht="12" customHeight="1">
      <c r="K1311" s="15"/>
    </row>
    <row r="1312" spans="11:11" ht="12" customHeight="1">
      <c r="K1312" s="15"/>
    </row>
    <row r="1313" spans="11:11" ht="12" customHeight="1">
      <c r="K1313" s="15"/>
    </row>
    <row r="1314" spans="11:11" ht="12" customHeight="1">
      <c r="K1314" s="15"/>
    </row>
    <row r="1315" spans="11:11" ht="12" customHeight="1">
      <c r="K1315" s="15"/>
    </row>
    <row r="1316" spans="11:11" ht="12" customHeight="1">
      <c r="K1316" s="15"/>
    </row>
    <row r="1317" spans="11:11" ht="12" customHeight="1">
      <c r="K1317" s="15"/>
    </row>
    <row r="1318" spans="11:11" ht="12" customHeight="1">
      <c r="K1318" s="15"/>
    </row>
    <row r="1319" spans="11:11" ht="12" customHeight="1">
      <c r="K1319" s="15"/>
    </row>
    <row r="1320" spans="11:11" ht="12" customHeight="1">
      <c r="K1320" s="15"/>
    </row>
    <row r="1321" spans="11:11" ht="12" customHeight="1">
      <c r="K1321" s="15"/>
    </row>
    <row r="1322" spans="11:11" ht="12" customHeight="1">
      <c r="K1322" s="15"/>
    </row>
    <row r="1323" spans="11:11" ht="12" customHeight="1">
      <c r="K1323" s="15"/>
    </row>
    <row r="1324" spans="11:11" ht="12" customHeight="1">
      <c r="K1324" s="15"/>
    </row>
    <row r="1325" spans="11:11" ht="12" customHeight="1">
      <c r="K1325" s="15"/>
    </row>
    <row r="1326" spans="11:11" ht="12" customHeight="1">
      <c r="K1326" s="15"/>
    </row>
    <row r="1327" spans="11:11" ht="12" customHeight="1">
      <c r="K1327" s="15"/>
    </row>
    <row r="1328" spans="11:11" ht="12" customHeight="1">
      <c r="K1328" s="15"/>
    </row>
    <row r="1329" spans="11:11" ht="12" customHeight="1">
      <c r="K1329" s="15"/>
    </row>
    <row r="1330" spans="11:11" ht="12" customHeight="1">
      <c r="K1330" s="15"/>
    </row>
    <row r="1331" spans="11:11" ht="12" customHeight="1">
      <c r="K1331" s="15"/>
    </row>
    <row r="1332" spans="11:11" ht="12" customHeight="1">
      <c r="K1332" s="15"/>
    </row>
    <row r="1333" spans="11:11" ht="12" customHeight="1">
      <c r="K1333" s="15"/>
    </row>
    <row r="1334" spans="11:11" ht="12" customHeight="1">
      <c r="K1334" s="15"/>
    </row>
    <row r="1335" spans="11:11" ht="12" customHeight="1">
      <c r="K1335" s="15"/>
    </row>
    <row r="1336" spans="11:11" ht="12" customHeight="1">
      <c r="K1336" s="15"/>
    </row>
    <row r="1337" spans="11:11" ht="12" customHeight="1">
      <c r="K1337" s="15"/>
    </row>
    <row r="1338" spans="11:11" ht="12" customHeight="1">
      <c r="K1338" s="15"/>
    </row>
    <row r="1339" spans="11:11" ht="12" customHeight="1">
      <c r="K1339" s="15"/>
    </row>
    <row r="1340" spans="11:11" ht="12" customHeight="1">
      <c r="K1340" s="15"/>
    </row>
    <row r="1341" spans="11:11" ht="12" customHeight="1">
      <c r="K1341" s="15"/>
    </row>
    <row r="1342" spans="11:11" ht="12" customHeight="1">
      <c r="K1342" s="15"/>
    </row>
    <row r="1343" spans="11:11" ht="12" customHeight="1">
      <c r="K1343" s="15"/>
    </row>
    <row r="1344" spans="11:11" ht="12" customHeight="1">
      <c r="K1344" s="15"/>
    </row>
    <row r="1345" spans="11:11" ht="12" customHeight="1">
      <c r="K1345" s="15"/>
    </row>
    <row r="1346" spans="11:11" ht="12" customHeight="1">
      <c r="K1346" s="15"/>
    </row>
    <row r="1347" spans="11:11" ht="12" customHeight="1">
      <c r="K1347" s="15"/>
    </row>
    <row r="1348" spans="11:11" ht="12" customHeight="1">
      <c r="K1348" s="15"/>
    </row>
    <row r="1349" spans="11:11" ht="12" customHeight="1">
      <c r="K1349" s="15"/>
    </row>
    <row r="1350" spans="11:11" ht="12" customHeight="1">
      <c r="K1350" s="15"/>
    </row>
    <row r="1351" spans="11:11" ht="12" customHeight="1">
      <c r="K1351" s="15"/>
    </row>
    <row r="1352" spans="11:11" ht="12" customHeight="1">
      <c r="K1352" s="15"/>
    </row>
    <row r="1353" spans="11:11" ht="12" customHeight="1">
      <c r="K1353" s="15"/>
    </row>
    <row r="1354" spans="11:11" ht="12" customHeight="1">
      <c r="K1354" s="15"/>
    </row>
    <row r="1355" spans="11:11" ht="12" customHeight="1">
      <c r="K1355" s="15"/>
    </row>
    <row r="1356" spans="11:11" ht="12" customHeight="1">
      <c r="K1356" s="15"/>
    </row>
    <row r="1357" spans="11:11" ht="12" customHeight="1">
      <c r="K1357" s="15"/>
    </row>
    <row r="1358" spans="11:11" ht="12" customHeight="1">
      <c r="K1358" s="15"/>
    </row>
    <row r="1359" spans="11:11" ht="12" customHeight="1">
      <c r="K1359" s="15"/>
    </row>
    <row r="1360" spans="11:11" ht="12" customHeight="1">
      <c r="K1360" s="15"/>
    </row>
    <row r="1361" spans="11:11" ht="12" customHeight="1">
      <c r="K1361" s="15"/>
    </row>
    <row r="1362" spans="11:11" ht="12" customHeight="1">
      <c r="K1362" s="15"/>
    </row>
    <row r="1363" spans="11:11" ht="12" customHeight="1">
      <c r="K1363" s="15"/>
    </row>
    <row r="1364" spans="11:11" ht="12" customHeight="1">
      <c r="K1364" s="15"/>
    </row>
    <row r="1365" spans="11:11" ht="12" customHeight="1">
      <c r="K1365" s="15"/>
    </row>
    <row r="1366" spans="11:11" ht="12" customHeight="1">
      <c r="K1366" s="15"/>
    </row>
    <row r="1367" spans="11:11" ht="12" customHeight="1">
      <c r="K1367" s="15"/>
    </row>
    <row r="1368" spans="11:11" ht="12" customHeight="1">
      <c r="K1368" s="15"/>
    </row>
    <row r="1369" spans="11:11" ht="12" customHeight="1">
      <c r="K1369" s="15"/>
    </row>
    <row r="1370" spans="11:11" ht="12" customHeight="1">
      <c r="K1370" s="15"/>
    </row>
    <row r="1371" spans="11:11" ht="12" customHeight="1">
      <c r="K1371" s="15"/>
    </row>
    <row r="1372" spans="11:11" ht="12" customHeight="1">
      <c r="K1372" s="15"/>
    </row>
    <row r="1373" spans="11:11" ht="12" customHeight="1">
      <c r="K1373" s="15"/>
    </row>
    <row r="1374" spans="11:11" ht="12" customHeight="1">
      <c r="K1374" s="15"/>
    </row>
    <row r="1375" spans="11:11" ht="12" customHeight="1">
      <c r="K1375" s="15"/>
    </row>
    <row r="1376" spans="11:11" ht="12" customHeight="1">
      <c r="K1376" s="15"/>
    </row>
    <row r="1377" spans="11:11" ht="12" customHeight="1">
      <c r="K1377" s="15"/>
    </row>
    <row r="1378" spans="11:11" ht="12" customHeight="1">
      <c r="K1378" s="15"/>
    </row>
    <row r="1379" spans="11:11" ht="12" customHeight="1">
      <c r="K1379" s="15"/>
    </row>
    <row r="1380" spans="11:11" ht="12" customHeight="1">
      <c r="K1380" s="15"/>
    </row>
    <row r="1381" spans="11:11" ht="12" customHeight="1">
      <c r="K1381" s="15"/>
    </row>
    <row r="1382" spans="11:11" ht="12" customHeight="1">
      <c r="K1382" s="15"/>
    </row>
    <row r="1383" spans="11:11" ht="12" customHeight="1">
      <c r="K1383" s="15"/>
    </row>
    <row r="1384" spans="11:11" ht="12" customHeight="1">
      <c r="K1384" s="15"/>
    </row>
    <row r="1385" spans="11:11" ht="12" customHeight="1">
      <c r="K1385" s="15"/>
    </row>
    <row r="1386" spans="11:11" ht="12" customHeight="1">
      <c r="K1386" s="15"/>
    </row>
    <row r="1387" spans="11:11" ht="12" customHeight="1">
      <c r="K1387" s="15"/>
    </row>
    <row r="1388" spans="11:11" ht="12" customHeight="1">
      <c r="K1388" s="15"/>
    </row>
    <row r="1389" spans="11:11" ht="12" customHeight="1">
      <c r="K1389" s="15"/>
    </row>
    <row r="1390" spans="11:11" ht="12" customHeight="1">
      <c r="K1390" s="15"/>
    </row>
    <row r="1391" spans="11:11" ht="12" customHeight="1">
      <c r="K1391" s="15"/>
    </row>
    <row r="1392" spans="11:11" ht="12" customHeight="1">
      <c r="K1392" s="15"/>
    </row>
    <row r="1393" spans="11:11" ht="12" customHeight="1">
      <c r="K1393" s="15"/>
    </row>
    <row r="1394" spans="11:11" ht="12" customHeight="1">
      <c r="K1394" s="15"/>
    </row>
    <row r="1395" spans="11:11" ht="12" customHeight="1">
      <c r="K1395" s="15"/>
    </row>
    <row r="1396" spans="11:11" ht="12" customHeight="1">
      <c r="K1396" s="15"/>
    </row>
    <row r="1397" spans="11:11" ht="12" customHeight="1">
      <c r="K1397" s="15"/>
    </row>
    <row r="1398" spans="11:11" ht="12" customHeight="1">
      <c r="K1398" s="15"/>
    </row>
    <row r="1399" spans="11:11" ht="12" customHeight="1">
      <c r="K1399" s="15"/>
    </row>
    <row r="1400" spans="11:11" ht="12" customHeight="1">
      <c r="K1400" s="15"/>
    </row>
    <row r="1401" spans="11:11" ht="12" customHeight="1">
      <c r="K1401" s="15"/>
    </row>
    <row r="1402" spans="11:11" ht="12" customHeight="1">
      <c r="K1402" s="15"/>
    </row>
    <row r="1403" spans="11:11" ht="12" customHeight="1">
      <c r="K1403" s="15"/>
    </row>
    <row r="1404" spans="11:11" ht="12" customHeight="1">
      <c r="K1404" s="15"/>
    </row>
    <row r="1405" spans="11:11" ht="12" customHeight="1">
      <c r="K1405" s="15"/>
    </row>
    <row r="1406" spans="11:11" ht="12" customHeight="1">
      <c r="K1406" s="15"/>
    </row>
    <row r="1407" spans="11:11" ht="12" customHeight="1">
      <c r="K1407" s="15"/>
    </row>
    <row r="1408" spans="11:11" ht="12" customHeight="1">
      <c r="K1408" s="15"/>
    </row>
    <row r="1409" spans="11:11" ht="12" customHeight="1">
      <c r="K1409" s="15"/>
    </row>
    <row r="1410" spans="11:11" ht="12" customHeight="1">
      <c r="K1410" s="15"/>
    </row>
    <row r="1411" spans="11:11" ht="12" customHeight="1">
      <c r="K1411" s="15"/>
    </row>
    <row r="1412" spans="11:11" ht="12" customHeight="1">
      <c r="K1412" s="15"/>
    </row>
    <row r="1413" spans="11:11" ht="12" customHeight="1">
      <c r="K1413" s="15"/>
    </row>
    <row r="1414" spans="11:11" ht="12" customHeight="1">
      <c r="K1414" s="15"/>
    </row>
    <row r="1415" spans="11:11" ht="12" customHeight="1">
      <c r="K1415" s="15"/>
    </row>
    <row r="1416" spans="11:11" ht="12" customHeight="1">
      <c r="K1416" s="15"/>
    </row>
    <row r="1417" spans="11:11" ht="12" customHeight="1">
      <c r="K1417" s="15"/>
    </row>
    <row r="1418" spans="11:11" ht="12" customHeight="1">
      <c r="K1418" s="15"/>
    </row>
    <row r="1419" spans="11:11" ht="12" customHeight="1">
      <c r="K1419" s="15"/>
    </row>
    <row r="1420" spans="11:11" ht="12" customHeight="1">
      <c r="K1420" s="15"/>
    </row>
    <row r="1421" spans="11:11" ht="12" customHeight="1">
      <c r="K1421" s="15"/>
    </row>
    <row r="1422" spans="11:11" ht="12" customHeight="1">
      <c r="K1422" s="15"/>
    </row>
    <row r="1423" spans="11:11" ht="12" customHeight="1">
      <c r="K1423" s="15"/>
    </row>
    <row r="1424" spans="11:11" ht="12" customHeight="1">
      <c r="K1424" s="15"/>
    </row>
    <row r="1425" spans="11:11" ht="12" customHeight="1">
      <c r="K1425" s="15"/>
    </row>
    <row r="1426" spans="11:11" ht="12" customHeight="1">
      <c r="K1426" s="15"/>
    </row>
    <row r="1427" spans="11:11" ht="12" customHeight="1">
      <c r="K1427" s="15"/>
    </row>
    <row r="1428" spans="11:11" ht="12" customHeight="1">
      <c r="K1428" s="15"/>
    </row>
    <row r="1429" spans="11:11" ht="12" customHeight="1">
      <c r="K1429" s="15"/>
    </row>
    <row r="1430" spans="11:11" ht="12" customHeight="1">
      <c r="K1430" s="15"/>
    </row>
    <row r="1431" spans="11:11" ht="12" customHeight="1">
      <c r="K1431" s="15"/>
    </row>
    <row r="1432" spans="11:11" ht="12" customHeight="1">
      <c r="K1432" s="15"/>
    </row>
    <row r="1433" spans="11:11" ht="12" customHeight="1">
      <c r="K1433" s="15"/>
    </row>
    <row r="1434" spans="11:11" ht="12" customHeight="1">
      <c r="K1434" s="15"/>
    </row>
    <row r="1435" spans="11:11" ht="12" customHeight="1">
      <c r="K1435" s="15"/>
    </row>
    <row r="1436" spans="11:11" ht="12" customHeight="1">
      <c r="K1436" s="15"/>
    </row>
    <row r="1437" spans="11:11" ht="12" customHeight="1">
      <c r="K1437" s="15"/>
    </row>
    <row r="1438" spans="11:11" ht="12" customHeight="1">
      <c r="K1438" s="15"/>
    </row>
    <row r="1439" spans="11:11" ht="12" customHeight="1">
      <c r="K1439" s="15"/>
    </row>
    <row r="1440" spans="11:11" ht="12" customHeight="1">
      <c r="K1440" s="15"/>
    </row>
    <row r="1441" spans="11:11" ht="12" customHeight="1">
      <c r="K1441" s="15"/>
    </row>
    <row r="1442" spans="11:11" ht="12" customHeight="1">
      <c r="K1442" s="15"/>
    </row>
    <row r="1443" spans="11:11" ht="12" customHeight="1">
      <c r="K1443" s="15"/>
    </row>
    <row r="1444" spans="11:11" ht="12" customHeight="1">
      <c r="K1444" s="15"/>
    </row>
    <row r="1445" spans="11:11" ht="12" customHeight="1">
      <c r="K1445" s="15"/>
    </row>
    <row r="1446" spans="11:11" ht="12" customHeight="1">
      <c r="K1446" s="15"/>
    </row>
    <row r="1447" spans="11:11" ht="12" customHeight="1">
      <c r="K1447" s="15"/>
    </row>
    <row r="1448" spans="11:11" ht="12" customHeight="1">
      <c r="K1448" s="15"/>
    </row>
    <row r="1449" spans="11:11" ht="12" customHeight="1">
      <c r="K1449" s="15"/>
    </row>
    <row r="1450" spans="11:11" ht="12" customHeight="1">
      <c r="K1450" s="15"/>
    </row>
    <row r="1451" spans="11:11" ht="12" customHeight="1">
      <c r="K1451" s="15"/>
    </row>
    <row r="1452" spans="11:11" ht="12" customHeight="1">
      <c r="K1452" s="15"/>
    </row>
    <row r="1453" spans="11:11" ht="12" customHeight="1">
      <c r="K1453" s="15"/>
    </row>
    <row r="1454" spans="11:11" ht="12" customHeight="1">
      <c r="K1454" s="15"/>
    </row>
    <row r="1455" spans="11:11" ht="12" customHeight="1">
      <c r="K1455" s="15"/>
    </row>
    <row r="1456" spans="11:11" ht="12" customHeight="1">
      <c r="K1456" s="15"/>
    </row>
    <row r="1457" spans="11:11" ht="12" customHeight="1">
      <c r="K1457" s="15"/>
    </row>
    <row r="1458" spans="11:11" ht="12" customHeight="1">
      <c r="K1458" s="15"/>
    </row>
    <row r="1459" spans="11:11" ht="12" customHeight="1">
      <c r="K1459" s="15"/>
    </row>
    <row r="1460" spans="11:11" ht="12" customHeight="1">
      <c r="K1460" s="15"/>
    </row>
    <row r="1461" spans="11:11" ht="12" customHeight="1">
      <c r="K1461" s="15"/>
    </row>
    <row r="1462" spans="11:11" ht="12" customHeight="1">
      <c r="K1462" s="15"/>
    </row>
    <row r="1463" spans="11:11" ht="12" customHeight="1">
      <c r="K1463" s="15"/>
    </row>
    <row r="1464" spans="11:11" ht="12" customHeight="1">
      <c r="K1464" s="15"/>
    </row>
    <row r="1465" spans="11:11" ht="12" customHeight="1">
      <c r="K1465" s="15"/>
    </row>
    <row r="1466" spans="11:11" ht="12" customHeight="1">
      <c r="K1466" s="15"/>
    </row>
    <row r="1467" spans="11:11" ht="12" customHeight="1">
      <c r="K1467" s="15"/>
    </row>
    <row r="1468" spans="11:11" ht="12" customHeight="1">
      <c r="K1468" s="15"/>
    </row>
    <row r="1469" spans="11:11" ht="12" customHeight="1">
      <c r="K1469" s="15"/>
    </row>
    <row r="1470" spans="11:11" ht="12" customHeight="1">
      <c r="K1470" s="15"/>
    </row>
    <row r="1471" spans="11:11" ht="12" customHeight="1">
      <c r="K1471" s="15"/>
    </row>
    <row r="1472" spans="11:11" ht="12" customHeight="1">
      <c r="K1472" s="15"/>
    </row>
    <row r="1473" spans="11:11" ht="12" customHeight="1">
      <c r="K1473" s="15"/>
    </row>
    <row r="1474" spans="11:11" ht="12" customHeight="1">
      <c r="K1474" s="15"/>
    </row>
    <row r="1475" spans="11:11" ht="12" customHeight="1">
      <c r="K1475" s="15"/>
    </row>
    <row r="1476" spans="11:11" ht="12" customHeight="1">
      <c r="K1476" s="15"/>
    </row>
    <row r="1477" spans="11:11" ht="12" customHeight="1">
      <c r="K1477" s="15"/>
    </row>
    <row r="1478" spans="11:11" ht="12" customHeight="1">
      <c r="K1478" s="15"/>
    </row>
    <row r="1479" spans="11:11" ht="12" customHeight="1">
      <c r="K1479" s="15"/>
    </row>
    <row r="1480" spans="11:11" ht="12" customHeight="1">
      <c r="K1480" s="15"/>
    </row>
    <row r="1481" spans="11:11" ht="12" customHeight="1">
      <c r="K1481" s="15"/>
    </row>
    <row r="1482" spans="11:11" ht="12" customHeight="1">
      <c r="K1482" s="15"/>
    </row>
    <row r="1483" spans="11:11" ht="12" customHeight="1">
      <c r="K1483" s="15"/>
    </row>
    <row r="1484" spans="11:11" ht="12" customHeight="1">
      <c r="K1484" s="15"/>
    </row>
    <row r="1485" spans="11:11" ht="12" customHeight="1">
      <c r="K1485" s="15"/>
    </row>
    <row r="1486" spans="11:11" ht="12" customHeight="1">
      <c r="K1486" s="15"/>
    </row>
    <row r="1487" spans="11:11" ht="12" customHeight="1">
      <c r="K1487" s="15"/>
    </row>
    <row r="1488" spans="11:11" ht="12" customHeight="1">
      <c r="K1488" s="15"/>
    </row>
    <row r="1489" spans="11:11" ht="12" customHeight="1">
      <c r="K1489" s="15"/>
    </row>
    <row r="1490" spans="11:11" ht="12" customHeight="1">
      <c r="K1490" s="15"/>
    </row>
    <row r="1491" spans="11:11" ht="12" customHeight="1">
      <c r="K1491" s="15"/>
    </row>
    <row r="1492" spans="11:11" ht="12" customHeight="1">
      <c r="K1492" s="15"/>
    </row>
    <row r="1493" spans="11:11" ht="12" customHeight="1">
      <c r="K1493" s="15"/>
    </row>
    <row r="1494" spans="11:11" ht="12" customHeight="1">
      <c r="K1494" s="15"/>
    </row>
    <row r="1495" spans="11:11" ht="12" customHeight="1">
      <c r="K1495" s="15"/>
    </row>
    <row r="1496" spans="11:11" ht="12" customHeight="1">
      <c r="K1496" s="15"/>
    </row>
    <row r="1497" spans="11:11" ht="12" customHeight="1">
      <c r="K1497" s="15"/>
    </row>
    <row r="1498" spans="11:11" ht="12" customHeight="1">
      <c r="K1498" s="15"/>
    </row>
    <row r="1499" spans="11:11" ht="12" customHeight="1">
      <c r="K1499" s="15"/>
    </row>
    <row r="1500" spans="11:11" ht="12" customHeight="1">
      <c r="K1500" s="15"/>
    </row>
    <row r="1501" spans="11:11" ht="12" customHeight="1">
      <c r="K1501" s="15"/>
    </row>
    <row r="1502" spans="11:11" ht="12" customHeight="1">
      <c r="K1502" s="15"/>
    </row>
    <row r="1503" spans="11:11" ht="12" customHeight="1">
      <c r="K1503" s="15"/>
    </row>
    <row r="1504" spans="11:11" ht="12" customHeight="1">
      <c r="K1504" s="15"/>
    </row>
    <row r="1505" spans="11:11" ht="12" customHeight="1">
      <c r="K1505" s="15"/>
    </row>
    <row r="1506" spans="11:11" ht="12" customHeight="1">
      <c r="K1506" s="15"/>
    </row>
    <row r="1507" spans="11:11" ht="12" customHeight="1">
      <c r="K1507" s="15"/>
    </row>
    <row r="1508" spans="11:11" ht="12" customHeight="1">
      <c r="K1508" s="15"/>
    </row>
    <row r="1509" spans="11:11" ht="12" customHeight="1">
      <c r="K1509" s="15"/>
    </row>
    <row r="1510" spans="11:11" ht="12" customHeight="1">
      <c r="K1510" s="15"/>
    </row>
    <row r="1511" spans="11:11" ht="12" customHeight="1">
      <c r="K1511" s="15"/>
    </row>
    <row r="1512" spans="11:11" ht="12" customHeight="1">
      <c r="K1512" s="15"/>
    </row>
    <row r="1513" spans="11:11" ht="12" customHeight="1">
      <c r="K1513" s="15"/>
    </row>
    <row r="1514" spans="11:11" ht="12" customHeight="1">
      <c r="K1514" s="15"/>
    </row>
    <row r="1515" spans="11:11" ht="12" customHeight="1">
      <c r="K1515" s="15"/>
    </row>
    <row r="1516" spans="11:11" ht="12" customHeight="1">
      <c r="K1516" s="15"/>
    </row>
    <row r="1517" spans="11:11" ht="12" customHeight="1">
      <c r="K1517" s="15"/>
    </row>
    <row r="1518" spans="11:11" ht="12" customHeight="1">
      <c r="K1518" s="15"/>
    </row>
    <row r="1519" spans="11:11" ht="12" customHeight="1">
      <c r="K1519" s="15"/>
    </row>
    <row r="1520" spans="11:11" ht="12" customHeight="1">
      <c r="K1520" s="15"/>
    </row>
    <row r="1521" spans="11:11" ht="12" customHeight="1">
      <c r="K1521" s="15"/>
    </row>
    <row r="1522" spans="11:11" ht="12" customHeight="1">
      <c r="K1522" s="15"/>
    </row>
    <row r="1523" spans="11:11" ht="12" customHeight="1">
      <c r="K1523" s="15"/>
    </row>
    <row r="1524" spans="11:11" ht="12" customHeight="1">
      <c r="K1524" s="15"/>
    </row>
    <row r="1525" spans="11:11" ht="12" customHeight="1">
      <c r="K1525" s="15"/>
    </row>
    <row r="1526" spans="11:11" ht="12" customHeight="1">
      <c r="K1526" s="15"/>
    </row>
    <row r="1527" spans="11:11" ht="12" customHeight="1">
      <c r="K1527" s="15"/>
    </row>
    <row r="1528" spans="11:11" ht="12" customHeight="1">
      <c r="K1528" s="15"/>
    </row>
    <row r="1529" spans="11:11" ht="12" customHeight="1">
      <c r="K1529" s="15"/>
    </row>
    <row r="1530" spans="11:11" ht="12" customHeight="1">
      <c r="K1530" s="15"/>
    </row>
    <row r="1531" spans="11:11" ht="12" customHeight="1">
      <c r="K1531" s="15"/>
    </row>
    <row r="1532" spans="11:11" ht="12" customHeight="1">
      <c r="K1532" s="15"/>
    </row>
    <row r="1533" spans="11:11" ht="12" customHeight="1">
      <c r="K1533" s="15"/>
    </row>
    <row r="1534" spans="11:11" ht="12" customHeight="1">
      <c r="K1534" s="15"/>
    </row>
    <row r="1535" spans="11:11" ht="12" customHeight="1">
      <c r="K1535" s="15"/>
    </row>
    <row r="1536" spans="11:11" ht="12" customHeight="1">
      <c r="K1536" s="15"/>
    </row>
    <row r="1537" spans="11:11" ht="12" customHeight="1">
      <c r="K1537" s="15"/>
    </row>
    <row r="1538" spans="11:11" ht="12" customHeight="1">
      <c r="K1538" s="15"/>
    </row>
    <row r="1539" spans="11:11" ht="12" customHeight="1">
      <c r="K1539" s="15"/>
    </row>
    <row r="1540" spans="11:11" ht="12" customHeight="1">
      <c r="K1540" s="15"/>
    </row>
    <row r="1541" spans="11:11" ht="12" customHeight="1">
      <c r="K1541" s="15"/>
    </row>
    <row r="1542" spans="11:11" ht="12" customHeight="1">
      <c r="K1542" s="15"/>
    </row>
    <row r="1543" spans="11:11" ht="12" customHeight="1">
      <c r="K1543" s="15"/>
    </row>
    <row r="1544" spans="11:11" ht="12" customHeight="1">
      <c r="K1544" s="15"/>
    </row>
    <row r="1545" spans="11:11" ht="12" customHeight="1">
      <c r="K1545" s="15"/>
    </row>
    <row r="1546" spans="11:11" ht="12" customHeight="1">
      <c r="K1546" s="15"/>
    </row>
    <row r="1547" spans="11:11" ht="12" customHeight="1">
      <c r="K1547" s="15"/>
    </row>
    <row r="1548" spans="11:11" ht="12" customHeight="1">
      <c r="K1548" s="15"/>
    </row>
    <row r="1549" spans="11:11" ht="12" customHeight="1">
      <c r="K1549" s="15"/>
    </row>
    <row r="1550" spans="11:11" ht="12" customHeight="1">
      <c r="K1550" s="15"/>
    </row>
    <row r="1551" spans="11:11" ht="12" customHeight="1">
      <c r="K1551" s="15"/>
    </row>
    <row r="1552" spans="11:11" ht="12" customHeight="1">
      <c r="K1552" s="15"/>
    </row>
    <row r="1553" spans="11:11" ht="12" customHeight="1">
      <c r="K1553" s="15"/>
    </row>
    <row r="1554" spans="11:11" ht="12" customHeight="1">
      <c r="K1554" s="15"/>
    </row>
    <row r="1555" spans="11:11" ht="12" customHeight="1">
      <c r="K1555" s="15"/>
    </row>
    <row r="1556" spans="11:11" ht="12" customHeight="1">
      <c r="K1556" s="15"/>
    </row>
    <row r="1557" spans="11:11" ht="12" customHeight="1">
      <c r="K1557" s="15"/>
    </row>
    <row r="1558" spans="11:11" ht="12" customHeight="1">
      <c r="K1558" s="15"/>
    </row>
    <row r="1559" spans="11:11" ht="12" customHeight="1">
      <c r="K1559" s="15"/>
    </row>
    <row r="1560" spans="11:11" ht="12" customHeight="1">
      <c r="K1560" s="15"/>
    </row>
    <row r="1561" spans="11:11" ht="12" customHeight="1">
      <c r="K1561" s="15"/>
    </row>
    <row r="1562" spans="11:11" ht="12" customHeight="1">
      <c r="K1562" s="15"/>
    </row>
    <row r="1563" spans="11:11" ht="12" customHeight="1">
      <c r="K1563" s="15"/>
    </row>
    <row r="1564" spans="11:11" ht="12" customHeight="1">
      <c r="K1564" s="15"/>
    </row>
    <row r="1565" spans="11:11" ht="12" customHeight="1">
      <c r="K1565" s="15"/>
    </row>
    <row r="1566" spans="11:11" ht="12" customHeight="1">
      <c r="K1566" s="15"/>
    </row>
    <row r="1567" spans="11:11" ht="12" customHeight="1">
      <c r="K1567" s="15"/>
    </row>
    <row r="1568" spans="11:11" ht="12" customHeight="1">
      <c r="K1568" s="15"/>
    </row>
    <row r="1569" spans="11:11" ht="12" customHeight="1">
      <c r="K1569" s="15"/>
    </row>
    <row r="1570" spans="11:11" ht="12" customHeight="1">
      <c r="K1570" s="15"/>
    </row>
    <row r="1571" spans="11:11" ht="12" customHeight="1">
      <c r="K1571" s="15"/>
    </row>
    <row r="1572" spans="11:11" ht="12" customHeight="1">
      <c r="K1572" s="15"/>
    </row>
    <row r="1573" spans="11:11" ht="12" customHeight="1">
      <c r="K1573" s="15"/>
    </row>
    <row r="1574" spans="11:11" ht="12" customHeight="1">
      <c r="K1574" s="15"/>
    </row>
    <row r="1575" spans="11:11" ht="12" customHeight="1">
      <c r="K1575" s="15"/>
    </row>
    <row r="1576" spans="11:11" ht="12" customHeight="1">
      <c r="K1576" s="15"/>
    </row>
    <row r="1577" spans="11:11" ht="12" customHeight="1">
      <c r="K1577" s="15"/>
    </row>
    <row r="1578" spans="11:11" ht="12" customHeight="1">
      <c r="K1578" s="15"/>
    </row>
    <row r="1579" spans="11:11" ht="12" customHeight="1">
      <c r="K1579" s="15"/>
    </row>
    <row r="1580" spans="11:11" ht="12" customHeight="1">
      <c r="K1580" s="15"/>
    </row>
    <row r="1581" spans="11:11" ht="12" customHeight="1">
      <c r="K1581" s="15"/>
    </row>
    <row r="1582" spans="11:11" ht="12" customHeight="1">
      <c r="K1582" s="15"/>
    </row>
    <row r="1583" spans="11:11" ht="12" customHeight="1">
      <c r="K1583" s="15"/>
    </row>
    <row r="1584" spans="11:11" ht="12" customHeight="1">
      <c r="K1584" s="15"/>
    </row>
    <row r="1585" spans="11:11" ht="12" customHeight="1">
      <c r="K1585" s="15"/>
    </row>
    <row r="1586" spans="11:11" ht="12" customHeight="1">
      <c r="K1586" s="15"/>
    </row>
    <row r="1587" spans="11:11" ht="12" customHeight="1">
      <c r="K1587" s="15"/>
    </row>
    <row r="1588" spans="11:11" ht="12" customHeight="1">
      <c r="K1588" s="15"/>
    </row>
    <row r="1589" spans="11:11" ht="12" customHeight="1">
      <c r="K1589" s="15"/>
    </row>
    <row r="1590" spans="11:11" ht="12" customHeight="1">
      <c r="K1590" s="15"/>
    </row>
    <row r="1591" spans="11:11" ht="12" customHeight="1">
      <c r="K1591" s="15"/>
    </row>
    <row r="1592" spans="11:11" ht="12" customHeight="1">
      <c r="K1592" s="15"/>
    </row>
    <row r="1593" spans="11:11" ht="12" customHeight="1">
      <c r="K1593" s="15"/>
    </row>
    <row r="1594" spans="11:11" ht="12" customHeight="1">
      <c r="K1594" s="15"/>
    </row>
    <row r="1595" spans="11:11" ht="12" customHeight="1">
      <c r="K1595" s="15"/>
    </row>
    <row r="1596" spans="11:11" ht="12" customHeight="1">
      <c r="K1596" s="15"/>
    </row>
    <row r="1597" spans="11:11" ht="12" customHeight="1">
      <c r="K1597" s="15"/>
    </row>
    <row r="1598" spans="11:11" ht="12" customHeight="1">
      <c r="K1598" s="15"/>
    </row>
    <row r="1599" spans="11:11" ht="12" customHeight="1">
      <c r="K1599" s="15"/>
    </row>
    <row r="1600" spans="11:11" ht="12" customHeight="1">
      <c r="K1600" s="15"/>
    </row>
    <row r="1601" spans="11:11" ht="12" customHeight="1">
      <c r="K1601" s="15"/>
    </row>
    <row r="1602" spans="11:11" ht="12" customHeight="1">
      <c r="K1602" s="15"/>
    </row>
    <row r="1603" spans="11:11" ht="12" customHeight="1">
      <c r="K1603" s="15"/>
    </row>
    <row r="1604" spans="11:11" ht="12" customHeight="1">
      <c r="K1604" s="15"/>
    </row>
    <row r="1605" spans="11:11" ht="12" customHeight="1">
      <c r="K1605" s="15"/>
    </row>
    <row r="1606" spans="11:11" ht="12" customHeight="1">
      <c r="K1606" s="15"/>
    </row>
    <row r="1607" spans="11:11" ht="12" customHeight="1">
      <c r="K1607" s="15"/>
    </row>
    <row r="1608" spans="11:11" ht="12" customHeight="1">
      <c r="K1608" s="15"/>
    </row>
    <row r="1609" spans="11:11" ht="12" customHeight="1">
      <c r="K1609" s="15"/>
    </row>
    <row r="1610" spans="11:11" ht="12" customHeight="1">
      <c r="K1610" s="15"/>
    </row>
    <row r="1611" spans="11:11" ht="12" customHeight="1">
      <c r="K1611" s="15"/>
    </row>
    <row r="1612" spans="11:11" ht="12" customHeight="1">
      <c r="K1612" s="15"/>
    </row>
    <row r="1613" spans="11:11" ht="12" customHeight="1">
      <c r="K1613" s="15"/>
    </row>
    <row r="1614" spans="11:11" ht="12" customHeight="1">
      <c r="K1614" s="15"/>
    </row>
    <row r="1615" spans="11:11" ht="12" customHeight="1">
      <c r="K1615" s="15"/>
    </row>
    <row r="1616" spans="11:11" ht="12" customHeight="1">
      <c r="K1616" s="15"/>
    </row>
    <row r="1617" spans="11:11" ht="12" customHeight="1">
      <c r="K1617" s="15"/>
    </row>
    <row r="1618" spans="11:11" ht="12" customHeight="1">
      <c r="K1618" s="15"/>
    </row>
    <row r="1619" spans="11:11" ht="12" customHeight="1">
      <c r="K1619" s="15"/>
    </row>
    <row r="1620" spans="11:11" ht="12" customHeight="1">
      <c r="K1620" s="15"/>
    </row>
    <row r="1621" spans="11:11" ht="12" customHeight="1">
      <c r="K1621" s="15"/>
    </row>
    <row r="1622" spans="11:11" ht="12" customHeight="1">
      <c r="K1622" s="15"/>
    </row>
    <row r="1623" spans="11:11" ht="12" customHeight="1">
      <c r="K1623" s="15"/>
    </row>
    <row r="1624" spans="11:11" ht="12" customHeight="1">
      <c r="K1624" s="15"/>
    </row>
    <row r="1625" spans="11:11" ht="12" customHeight="1">
      <c r="K1625" s="15"/>
    </row>
    <row r="1626" spans="11:11" ht="12" customHeight="1">
      <c r="K1626" s="15"/>
    </row>
    <row r="1627" spans="11:11" ht="12" customHeight="1">
      <c r="K1627" s="15"/>
    </row>
    <row r="1628" spans="11:11" ht="12" customHeight="1">
      <c r="K1628" s="15"/>
    </row>
    <row r="1629" spans="11:11" ht="12" customHeight="1">
      <c r="K1629" s="15"/>
    </row>
    <row r="1630" spans="11:11" ht="12" customHeight="1">
      <c r="K1630" s="15"/>
    </row>
    <row r="1631" spans="11:11" ht="12" customHeight="1">
      <c r="K1631" s="15"/>
    </row>
    <row r="1632" spans="11:11" ht="12" customHeight="1">
      <c r="K1632" s="15"/>
    </row>
    <row r="1633" spans="11:11" ht="12" customHeight="1">
      <c r="K1633" s="15"/>
    </row>
    <row r="1634" spans="11:11" ht="12" customHeight="1">
      <c r="K1634" s="15"/>
    </row>
    <row r="1635" spans="11:11" ht="12" customHeight="1">
      <c r="K1635" s="15"/>
    </row>
    <row r="1636" spans="11:11" ht="12" customHeight="1">
      <c r="K1636" s="15"/>
    </row>
    <row r="1637" spans="11:11" ht="12" customHeight="1">
      <c r="K1637" s="15"/>
    </row>
    <row r="1638" spans="11:11" ht="12" customHeight="1">
      <c r="K1638" s="15"/>
    </row>
    <row r="1639" spans="11:11" ht="12" customHeight="1">
      <c r="K1639" s="15"/>
    </row>
    <row r="1640" spans="11:11" ht="12" customHeight="1">
      <c r="K1640" s="15"/>
    </row>
    <row r="1641" spans="11:11" ht="12" customHeight="1">
      <c r="K1641" s="15"/>
    </row>
    <row r="1642" spans="11:11" ht="12" customHeight="1">
      <c r="K1642" s="15"/>
    </row>
    <row r="1643" spans="11:11" ht="12" customHeight="1">
      <c r="K1643" s="15"/>
    </row>
    <row r="1644" spans="11:11" ht="12" customHeight="1">
      <c r="K1644" s="15"/>
    </row>
    <row r="1645" spans="11:11" ht="12" customHeight="1">
      <c r="K1645" s="15"/>
    </row>
    <row r="1646" spans="11:11" ht="12" customHeight="1">
      <c r="K1646" s="15"/>
    </row>
    <row r="1647" spans="11:11" ht="12" customHeight="1">
      <c r="K1647" s="15"/>
    </row>
    <row r="1648" spans="11:11" ht="12" customHeight="1">
      <c r="K1648" s="15"/>
    </row>
    <row r="1649" spans="11:11" ht="12" customHeight="1">
      <c r="K1649" s="15"/>
    </row>
    <row r="1650" spans="11:11" ht="12" customHeight="1">
      <c r="K1650" s="15"/>
    </row>
    <row r="1651" spans="11:11" ht="12" customHeight="1">
      <c r="K1651" s="15"/>
    </row>
    <row r="1652" spans="11:11" ht="12" customHeight="1">
      <c r="K1652" s="15"/>
    </row>
    <row r="1653" spans="11:11" ht="12" customHeight="1">
      <c r="K1653" s="15"/>
    </row>
    <row r="1654" spans="11:11" ht="12" customHeight="1">
      <c r="K1654" s="15"/>
    </row>
    <row r="1655" spans="11:11" ht="12" customHeight="1">
      <c r="K1655" s="15"/>
    </row>
    <row r="1656" spans="11:11" ht="12" customHeight="1">
      <c r="K1656" s="15"/>
    </row>
    <row r="1657" spans="11:11" ht="12" customHeight="1">
      <c r="K1657" s="15"/>
    </row>
    <row r="1658" spans="11:11" ht="12" customHeight="1">
      <c r="K1658" s="15"/>
    </row>
    <row r="1659" spans="11:11" ht="12" customHeight="1">
      <c r="K1659" s="15"/>
    </row>
    <row r="1660" spans="11:11" ht="12" customHeight="1">
      <c r="K1660" s="15"/>
    </row>
    <row r="1661" spans="11:11" ht="12" customHeight="1">
      <c r="K1661" s="15"/>
    </row>
    <row r="1662" spans="11:11" ht="12" customHeight="1">
      <c r="K1662" s="15"/>
    </row>
    <row r="1663" spans="11:11" ht="12" customHeight="1">
      <c r="K1663" s="15"/>
    </row>
    <row r="1664" spans="11:11" ht="12" customHeight="1">
      <c r="K1664" s="15"/>
    </row>
    <row r="1665" spans="11:11" ht="12" customHeight="1">
      <c r="K1665" s="15"/>
    </row>
    <row r="1666" spans="11:11" ht="12" customHeight="1">
      <c r="K1666" s="15"/>
    </row>
    <row r="1667" spans="11:11" ht="12" customHeight="1">
      <c r="K1667" s="15"/>
    </row>
    <row r="1668" spans="11:11" ht="12" customHeight="1">
      <c r="K1668" s="15"/>
    </row>
    <row r="1669" spans="11:11" ht="12" customHeight="1">
      <c r="K1669" s="15"/>
    </row>
    <row r="1670" spans="11:11" ht="12" customHeight="1">
      <c r="K1670" s="15"/>
    </row>
    <row r="1671" spans="11:11" ht="12" customHeight="1">
      <c r="K1671" s="15"/>
    </row>
    <row r="1672" spans="11:11" ht="12" customHeight="1">
      <c r="K1672" s="15"/>
    </row>
    <row r="1673" spans="11:11" ht="12" customHeight="1">
      <c r="K1673" s="15"/>
    </row>
    <row r="1674" spans="11:11" ht="12" customHeight="1">
      <c r="K1674" s="15"/>
    </row>
    <row r="1675" spans="11:11" ht="12" customHeight="1">
      <c r="K1675" s="15"/>
    </row>
    <row r="1676" spans="11:11" ht="12" customHeight="1">
      <c r="K1676" s="15"/>
    </row>
    <row r="1677" spans="11:11" ht="12" customHeight="1">
      <c r="K1677" s="15"/>
    </row>
    <row r="1678" spans="11:11" ht="12" customHeight="1">
      <c r="K1678" s="15"/>
    </row>
    <row r="1679" spans="11:11" ht="12" customHeight="1">
      <c r="K1679" s="15"/>
    </row>
    <row r="1680" spans="11:11" ht="12" customHeight="1">
      <c r="K1680" s="15"/>
    </row>
    <row r="1681" spans="11:11" ht="12" customHeight="1">
      <c r="K1681" s="15"/>
    </row>
    <row r="1682" spans="11:11" ht="12" customHeight="1">
      <c r="K1682" s="15"/>
    </row>
    <row r="1683" spans="11:11" ht="12" customHeight="1">
      <c r="K1683" s="15"/>
    </row>
    <row r="1684" spans="11:11" ht="12" customHeight="1">
      <c r="K1684" s="15"/>
    </row>
    <row r="1685" spans="11:11" ht="12" customHeight="1">
      <c r="K1685" s="15"/>
    </row>
    <row r="1686" spans="11:11" ht="12" customHeight="1">
      <c r="K1686" s="15"/>
    </row>
    <row r="1687" spans="11:11" ht="12" customHeight="1">
      <c r="K1687" s="15"/>
    </row>
    <row r="1688" spans="11:11" ht="12" customHeight="1">
      <c r="K1688" s="15"/>
    </row>
    <row r="1689" spans="11:11" ht="12" customHeight="1">
      <c r="K1689" s="15"/>
    </row>
    <row r="1690" spans="11:11" ht="12" customHeight="1">
      <c r="K1690" s="15"/>
    </row>
    <row r="1691" spans="11:11" ht="12" customHeight="1">
      <c r="K1691" s="15"/>
    </row>
    <row r="1692" spans="11:11" ht="12" customHeight="1">
      <c r="K1692" s="15"/>
    </row>
    <row r="1693" spans="11:11" ht="12" customHeight="1">
      <c r="K1693" s="15"/>
    </row>
    <row r="1694" spans="11:11" ht="12" customHeight="1">
      <c r="K1694" s="15"/>
    </row>
    <row r="1695" spans="11:11" ht="12" customHeight="1">
      <c r="K1695" s="15"/>
    </row>
    <row r="1696" spans="11:11" ht="12" customHeight="1">
      <c r="K1696" s="15"/>
    </row>
    <row r="1697" spans="11:11" ht="12" customHeight="1">
      <c r="K1697" s="15"/>
    </row>
    <row r="1698" spans="11:11" ht="12" customHeight="1">
      <c r="K1698" s="15"/>
    </row>
    <row r="1699" spans="11:11" ht="12" customHeight="1">
      <c r="K1699" s="15"/>
    </row>
    <row r="1700" spans="11:11" ht="12" customHeight="1">
      <c r="K1700" s="15"/>
    </row>
    <row r="1701" spans="11:11" ht="12" customHeight="1">
      <c r="K1701" s="15"/>
    </row>
    <row r="1702" spans="11:11" ht="12" customHeight="1">
      <c r="K1702" s="15"/>
    </row>
    <row r="1703" spans="11:11" ht="12" customHeight="1">
      <c r="K1703" s="15"/>
    </row>
    <row r="1704" spans="11:11" ht="12" customHeight="1">
      <c r="K1704" s="15"/>
    </row>
    <row r="1705" spans="11:11" ht="12" customHeight="1">
      <c r="K1705" s="15"/>
    </row>
    <row r="1706" spans="11:11" ht="12" customHeight="1">
      <c r="K1706" s="15"/>
    </row>
    <row r="1707" spans="11:11" ht="12" customHeight="1">
      <c r="K1707" s="15"/>
    </row>
    <row r="1708" spans="11:11" ht="12" customHeight="1">
      <c r="K1708" s="15"/>
    </row>
    <row r="1709" spans="11:11" ht="12" customHeight="1">
      <c r="K1709" s="15"/>
    </row>
    <row r="1710" spans="11:11" ht="12" customHeight="1">
      <c r="K1710" s="15"/>
    </row>
    <row r="1711" spans="11:11" ht="12" customHeight="1">
      <c r="K1711" s="15"/>
    </row>
    <row r="1712" spans="11:11" ht="12" customHeight="1">
      <c r="K1712" s="15"/>
    </row>
    <row r="1713" spans="11:11" ht="12" customHeight="1">
      <c r="K1713" s="15"/>
    </row>
    <row r="1714" spans="11:11" ht="12" customHeight="1">
      <c r="K1714" s="15"/>
    </row>
    <row r="1715" spans="11:11" ht="12" customHeight="1">
      <c r="K1715" s="15"/>
    </row>
    <row r="1716" spans="11:11" ht="12" customHeight="1">
      <c r="K1716" s="15"/>
    </row>
    <row r="1717" spans="11:11" ht="12" customHeight="1">
      <c r="K1717" s="15"/>
    </row>
    <row r="1718" spans="11:11" ht="12" customHeight="1">
      <c r="K1718" s="15"/>
    </row>
    <row r="1719" spans="11:11" ht="12" customHeight="1">
      <c r="K1719" s="15"/>
    </row>
    <row r="1720" spans="11:11" ht="12" customHeight="1">
      <c r="K1720" s="15"/>
    </row>
    <row r="1721" spans="11:11" ht="12" customHeight="1">
      <c r="K1721" s="15"/>
    </row>
    <row r="1722" spans="11:11" ht="12" customHeight="1">
      <c r="K1722" s="15"/>
    </row>
    <row r="1723" spans="11:11" ht="12" customHeight="1">
      <c r="K1723" s="15"/>
    </row>
    <row r="1724" spans="11:11" ht="12" customHeight="1">
      <c r="K1724" s="15"/>
    </row>
    <row r="1725" spans="11:11" ht="12" customHeight="1">
      <c r="K1725" s="15"/>
    </row>
    <row r="1726" spans="11:11" ht="12" customHeight="1">
      <c r="K1726" s="15"/>
    </row>
    <row r="1727" spans="11:11" ht="12" customHeight="1">
      <c r="K1727" s="15"/>
    </row>
    <row r="1728" spans="11:11" ht="12" customHeight="1">
      <c r="K1728" s="15"/>
    </row>
    <row r="1729" spans="11:11" ht="12" customHeight="1">
      <c r="K1729" s="15"/>
    </row>
    <row r="1730" spans="11:11" ht="12" customHeight="1">
      <c r="K1730" s="15"/>
    </row>
    <row r="1731" spans="11:11" ht="12" customHeight="1">
      <c r="K1731" s="15"/>
    </row>
    <row r="1732" spans="11:11" ht="12" customHeight="1">
      <c r="K1732" s="15"/>
    </row>
    <row r="1733" spans="11:11" ht="12" customHeight="1">
      <c r="K1733" s="15"/>
    </row>
    <row r="1734" spans="11:11" ht="12" customHeight="1">
      <c r="K1734" s="15"/>
    </row>
    <row r="1735" spans="11:11" ht="12" customHeight="1">
      <c r="K1735" s="15"/>
    </row>
    <row r="1736" spans="11:11" ht="12" customHeight="1">
      <c r="K1736" s="15"/>
    </row>
    <row r="1737" spans="11:11" ht="12" customHeight="1">
      <c r="K1737" s="15"/>
    </row>
    <row r="1738" spans="11:11" ht="12" customHeight="1">
      <c r="K1738" s="15"/>
    </row>
    <row r="1739" spans="11:11" ht="12" customHeight="1">
      <c r="K1739" s="15"/>
    </row>
    <row r="1740" spans="11:11" ht="12" customHeight="1">
      <c r="K1740" s="15"/>
    </row>
    <row r="1741" spans="11:11" ht="12" customHeight="1">
      <c r="K1741" s="15"/>
    </row>
    <row r="1742" spans="11:11" ht="12" customHeight="1">
      <c r="K1742" s="15"/>
    </row>
    <row r="1743" spans="11:11" ht="12" customHeight="1">
      <c r="K1743" s="15"/>
    </row>
    <row r="1744" spans="11:11" ht="12" customHeight="1">
      <c r="K1744" s="15"/>
    </row>
    <row r="1745" spans="11:11" ht="12" customHeight="1">
      <c r="K1745" s="15"/>
    </row>
    <row r="1746" spans="11:11" ht="12" customHeight="1">
      <c r="K1746" s="15"/>
    </row>
    <row r="1747" spans="11:11" ht="12" customHeight="1">
      <c r="K1747" s="15"/>
    </row>
    <row r="1748" spans="11:11" ht="12" customHeight="1">
      <c r="K1748" s="15"/>
    </row>
    <row r="1749" spans="11:11" ht="12" customHeight="1">
      <c r="K1749" s="15"/>
    </row>
    <row r="1750" spans="11:11" ht="12" customHeight="1">
      <c r="K1750" s="15"/>
    </row>
    <row r="1751" spans="11:11" ht="12" customHeight="1">
      <c r="K1751" s="15"/>
    </row>
    <row r="1752" spans="11:11" ht="12" customHeight="1">
      <c r="K1752" s="15"/>
    </row>
    <row r="1753" spans="11:11" ht="12" customHeight="1">
      <c r="K1753" s="15"/>
    </row>
    <row r="1754" spans="11:11" ht="12" customHeight="1">
      <c r="K1754" s="15"/>
    </row>
    <row r="1755" spans="11:11" ht="12" customHeight="1">
      <c r="K1755" s="15"/>
    </row>
    <row r="1756" spans="11:11" ht="12" customHeight="1">
      <c r="K1756" s="15"/>
    </row>
    <row r="1757" spans="11:11" ht="12" customHeight="1">
      <c r="K1757" s="15"/>
    </row>
    <row r="1758" spans="11:11" ht="12" customHeight="1">
      <c r="K1758" s="15"/>
    </row>
    <row r="1759" spans="11:11" ht="12" customHeight="1">
      <c r="K1759" s="15"/>
    </row>
    <row r="1760" spans="11:11" ht="12" customHeight="1">
      <c r="K1760" s="15"/>
    </row>
    <row r="1761" spans="11:11" ht="12" customHeight="1">
      <c r="K1761" s="15"/>
    </row>
    <row r="1762" spans="11:11" ht="12" customHeight="1">
      <c r="K1762" s="15"/>
    </row>
    <row r="1763" spans="11:11" ht="12" customHeight="1">
      <c r="K1763" s="15"/>
    </row>
    <row r="1764" spans="11:11" ht="12" customHeight="1">
      <c r="K1764" s="15"/>
    </row>
    <row r="1765" spans="11:11" ht="12" customHeight="1">
      <c r="K1765" s="15"/>
    </row>
    <row r="1766" spans="11:11" ht="12" customHeight="1">
      <c r="K1766" s="15"/>
    </row>
    <row r="1767" spans="11:11" ht="12" customHeight="1">
      <c r="K1767" s="15"/>
    </row>
    <row r="1768" spans="11:11" ht="12" customHeight="1">
      <c r="K1768" s="15"/>
    </row>
    <row r="1769" spans="11:11" ht="12" customHeight="1">
      <c r="K1769" s="15"/>
    </row>
    <row r="1770" spans="11:11" ht="12" customHeight="1">
      <c r="K1770" s="15"/>
    </row>
    <row r="1771" spans="11:11" ht="12" customHeight="1">
      <c r="K1771" s="15"/>
    </row>
    <row r="1772" spans="11:11" ht="12" customHeight="1">
      <c r="K1772" s="15"/>
    </row>
    <row r="1773" spans="11:11" ht="12" customHeight="1">
      <c r="K1773" s="15"/>
    </row>
    <row r="1774" spans="11:11" ht="12" customHeight="1">
      <c r="K1774" s="15"/>
    </row>
    <row r="1775" spans="11:11" ht="12" customHeight="1">
      <c r="K1775" s="15"/>
    </row>
    <row r="1776" spans="11:11" ht="12" customHeight="1">
      <c r="K1776" s="15"/>
    </row>
    <row r="1777" spans="11:11" ht="12" customHeight="1">
      <c r="K1777" s="15"/>
    </row>
    <row r="1778" spans="11:11" ht="12" customHeight="1">
      <c r="K1778" s="15"/>
    </row>
    <row r="1779" spans="11:11" ht="12" customHeight="1">
      <c r="K1779" s="15"/>
    </row>
    <row r="1780" spans="11:11" ht="12" customHeight="1">
      <c r="K1780" s="15"/>
    </row>
    <row r="1781" spans="11:11" ht="12" customHeight="1">
      <c r="K1781" s="15"/>
    </row>
    <row r="1782" spans="11:11" ht="12" customHeight="1">
      <c r="K1782" s="15"/>
    </row>
    <row r="1783" spans="11:11" ht="12" customHeight="1">
      <c r="K1783" s="15"/>
    </row>
    <row r="1784" spans="11:11" ht="12" customHeight="1">
      <c r="K1784" s="15"/>
    </row>
    <row r="1785" spans="11:11" ht="12" customHeight="1">
      <c r="K1785" s="15"/>
    </row>
    <row r="1786" spans="11:11" ht="12" customHeight="1">
      <c r="K1786" s="15"/>
    </row>
    <row r="1787" spans="11:11" ht="12" customHeight="1">
      <c r="K1787" s="15"/>
    </row>
    <row r="1788" spans="11:11" ht="12" customHeight="1">
      <c r="K1788" s="15"/>
    </row>
    <row r="1789" spans="11:11" ht="12" customHeight="1">
      <c r="K1789" s="15"/>
    </row>
    <row r="1790" spans="11:11" ht="12" customHeight="1">
      <c r="K1790" s="15"/>
    </row>
    <row r="1791" spans="11:11" ht="12" customHeight="1">
      <c r="K1791" s="15"/>
    </row>
    <row r="1792" spans="11:11" ht="12" customHeight="1">
      <c r="K1792" s="15"/>
    </row>
    <row r="1793" spans="11:11" ht="12" customHeight="1">
      <c r="K1793" s="15"/>
    </row>
    <row r="1794" spans="11:11" ht="12" customHeight="1">
      <c r="K1794" s="15"/>
    </row>
    <row r="1795" spans="11:11" ht="12" customHeight="1">
      <c r="K1795" s="15"/>
    </row>
    <row r="1796" spans="11:11" ht="12" customHeight="1">
      <c r="K1796" s="15"/>
    </row>
    <row r="1797" spans="11:11" ht="12" customHeight="1">
      <c r="K1797" s="15"/>
    </row>
    <row r="1798" spans="11:11" ht="12" customHeight="1">
      <c r="K1798" s="15"/>
    </row>
    <row r="1799" spans="11:11" ht="12" customHeight="1">
      <c r="K1799" s="15"/>
    </row>
    <row r="1800" spans="11:11" ht="12" customHeight="1">
      <c r="K1800" s="15"/>
    </row>
    <row r="1801" spans="11:11" ht="12" customHeight="1">
      <c r="K1801" s="15"/>
    </row>
    <row r="1802" spans="11:11" ht="12" customHeight="1">
      <c r="K1802" s="15"/>
    </row>
    <row r="1803" spans="11:11" ht="12" customHeight="1">
      <c r="K1803" s="15"/>
    </row>
    <row r="1804" spans="11:11" ht="12" customHeight="1">
      <c r="K1804" s="15"/>
    </row>
    <row r="1805" spans="11:11" ht="12" customHeight="1">
      <c r="K1805" s="15"/>
    </row>
    <row r="1806" spans="11:11" ht="12" customHeight="1">
      <c r="K1806" s="15"/>
    </row>
    <row r="1807" spans="11:11" ht="12" customHeight="1">
      <c r="K1807" s="15"/>
    </row>
    <row r="1808" spans="11:11" ht="12" customHeight="1">
      <c r="K1808" s="15"/>
    </row>
    <row r="1809" spans="11:11" ht="12" customHeight="1">
      <c r="K1809" s="15"/>
    </row>
    <row r="1810" spans="11:11" ht="12" customHeight="1">
      <c r="K1810" s="15"/>
    </row>
    <row r="1811" spans="11:11" ht="12" customHeight="1">
      <c r="K1811" s="15"/>
    </row>
    <row r="1812" spans="11:11" ht="12" customHeight="1">
      <c r="K1812" s="15"/>
    </row>
    <row r="1813" spans="11:11" ht="12" customHeight="1">
      <c r="K1813" s="15"/>
    </row>
    <row r="1814" spans="11:11" ht="12" customHeight="1">
      <c r="K1814" s="15"/>
    </row>
    <row r="1815" spans="11:11" ht="12" customHeight="1">
      <c r="K1815" s="15"/>
    </row>
    <row r="1816" spans="11:11" ht="12" customHeight="1">
      <c r="K1816" s="15"/>
    </row>
    <row r="1817" spans="11:11" ht="12" customHeight="1">
      <c r="K1817" s="15"/>
    </row>
    <row r="1818" spans="11:11" ht="12" customHeight="1">
      <c r="K1818" s="15"/>
    </row>
    <row r="1819" spans="11:11" ht="12" customHeight="1">
      <c r="K1819" s="15"/>
    </row>
    <row r="1820" spans="11:11" ht="12" customHeight="1">
      <c r="K1820" s="15"/>
    </row>
    <row r="1821" spans="11:11" ht="12" customHeight="1">
      <c r="K1821" s="15"/>
    </row>
    <row r="1822" spans="11:11" ht="12" customHeight="1">
      <c r="K1822" s="15"/>
    </row>
    <row r="1823" spans="11:11" ht="12" customHeight="1">
      <c r="K1823" s="15"/>
    </row>
    <row r="1824" spans="11:11" ht="12" customHeight="1">
      <c r="K1824" s="15"/>
    </row>
    <row r="1825" spans="11:11" ht="12" customHeight="1">
      <c r="K1825" s="15"/>
    </row>
    <row r="1826" spans="11:11" ht="12" customHeight="1">
      <c r="K1826" s="15"/>
    </row>
    <row r="1827" spans="11:11" ht="12" customHeight="1">
      <c r="K1827" s="15"/>
    </row>
    <row r="1828" spans="11:11" ht="12" customHeight="1">
      <c r="K1828" s="15"/>
    </row>
    <row r="1829" spans="11:11" ht="12" customHeight="1">
      <c r="K1829" s="15"/>
    </row>
    <row r="1830" spans="11:11" ht="12" customHeight="1">
      <c r="K1830" s="15"/>
    </row>
    <row r="1831" spans="11:11" ht="12" customHeight="1">
      <c r="K1831" s="15"/>
    </row>
    <row r="1832" spans="11:11" ht="12" customHeight="1">
      <c r="K1832" s="15"/>
    </row>
    <row r="1833" spans="11:11" ht="12" customHeight="1">
      <c r="K1833" s="15"/>
    </row>
    <row r="1834" spans="11:11" ht="12" customHeight="1">
      <c r="K1834" s="15"/>
    </row>
    <row r="1835" spans="11:11" ht="12" customHeight="1">
      <c r="K1835" s="15"/>
    </row>
    <row r="1836" spans="11:11" ht="12" customHeight="1">
      <c r="K1836" s="15"/>
    </row>
    <row r="1837" spans="11:11" ht="12" customHeight="1">
      <c r="K1837" s="15"/>
    </row>
    <row r="1838" spans="11:11" ht="12" customHeight="1">
      <c r="K1838" s="15"/>
    </row>
    <row r="1839" spans="11:11" ht="12" customHeight="1">
      <c r="K1839" s="15"/>
    </row>
    <row r="1840" spans="11:11" ht="12" customHeight="1">
      <c r="K1840" s="15"/>
    </row>
    <row r="1841" spans="11:11" ht="12" customHeight="1">
      <c r="K1841" s="15"/>
    </row>
    <row r="1842" spans="11:11" ht="12" customHeight="1">
      <c r="K1842" s="15"/>
    </row>
    <row r="1843" spans="11:11" ht="12" customHeight="1">
      <c r="K1843" s="15"/>
    </row>
    <row r="1844" spans="11:11" ht="12" customHeight="1">
      <c r="K1844" s="15"/>
    </row>
    <row r="1845" spans="11:11" ht="12" customHeight="1">
      <c r="K1845" s="15"/>
    </row>
    <row r="1846" spans="11:11" ht="12" customHeight="1">
      <c r="K1846" s="15"/>
    </row>
    <row r="1847" spans="11:11" ht="12" customHeight="1">
      <c r="K1847" s="15"/>
    </row>
    <row r="1848" spans="11:11" ht="12" customHeight="1">
      <c r="K1848" s="15"/>
    </row>
    <row r="1849" spans="11:11" ht="12" customHeight="1">
      <c r="K1849" s="15"/>
    </row>
    <row r="1850" spans="11:11" ht="12" customHeight="1">
      <c r="K1850" s="15"/>
    </row>
    <row r="1851" spans="11:11" ht="12" customHeight="1">
      <c r="K1851" s="15"/>
    </row>
    <row r="1852" spans="11:11" ht="12" customHeight="1">
      <c r="K1852" s="15"/>
    </row>
    <row r="1853" spans="11:11" ht="12" customHeight="1">
      <c r="K1853" s="15"/>
    </row>
    <row r="1854" spans="11:11" ht="12" customHeight="1">
      <c r="K1854" s="15"/>
    </row>
    <row r="1855" spans="11:11" ht="12" customHeight="1">
      <c r="K1855" s="15"/>
    </row>
    <row r="1856" spans="11:11" ht="12" customHeight="1">
      <c r="K1856" s="15"/>
    </row>
    <row r="1857" spans="11:11" ht="12" customHeight="1">
      <c r="K1857" s="15"/>
    </row>
    <row r="1858" spans="11:11" ht="12" customHeight="1">
      <c r="K1858" s="15"/>
    </row>
    <row r="1859" spans="11:11" ht="12" customHeight="1">
      <c r="K1859" s="15"/>
    </row>
    <row r="1860" spans="11:11" ht="12" customHeight="1">
      <c r="K1860" s="15"/>
    </row>
    <row r="1861" spans="11:11" ht="12" customHeight="1">
      <c r="K1861" s="15"/>
    </row>
    <row r="1862" spans="11:11" ht="12" customHeight="1">
      <c r="K1862" s="15"/>
    </row>
    <row r="1863" spans="11:11" ht="12" customHeight="1">
      <c r="K1863" s="15"/>
    </row>
    <row r="1864" spans="11:11" ht="12" customHeight="1">
      <c r="K1864" s="15"/>
    </row>
    <row r="1865" spans="11:11" ht="12" customHeight="1">
      <c r="K1865" s="15"/>
    </row>
    <row r="1866" spans="11:11" ht="12" customHeight="1">
      <c r="K1866" s="15"/>
    </row>
    <row r="1867" spans="11:11" ht="12" customHeight="1">
      <c r="K1867" s="15"/>
    </row>
    <row r="1868" spans="11:11" ht="12" customHeight="1">
      <c r="K1868" s="15"/>
    </row>
    <row r="1869" spans="11:11" ht="12" customHeight="1">
      <c r="K1869" s="15"/>
    </row>
    <row r="1870" spans="11:11" ht="12" customHeight="1">
      <c r="K1870" s="15"/>
    </row>
    <row r="1871" spans="11:11" ht="12" customHeight="1">
      <c r="K1871" s="15"/>
    </row>
    <row r="1872" spans="11:11" ht="12" customHeight="1">
      <c r="K1872" s="15"/>
    </row>
    <row r="1873" spans="11:11" ht="12" customHeight="1">
      <c r="K1873" s="15"/>
    </row>
    <row r="1874" spans="11:11" ht="12" customHeight="1">
      <c r="K1874" s="15"/>
    </row>
    <row r="1875" spans="11:11" ht="12" customHeight="1">
      <c r="K1875" s="15"/>
    </row>
    <row r="1876" spans="11:11" ht="12" customHeight="1">
      <c r="K1876" s="15"/>
    </row>
    <row r="1877" spans="11:11" ht="12" customHeight="1">
      <c r="K1877" s="15"/>
    </row>
    <row r="1878" spans="11:11" ht="12" customHeight="1">
      <c r="K1878" s="15"/>
    </row>
    <row r="1879" spans="11:11" ht="12" customHeight="1">
      <c r="K1879" s="15"/>
    </row>
    <row r="1880" spans="11:11" ht="12" customHeight="1">
      <c r="K1880" s="15"/>
    </row>
    <row r="1881" spans="11:11" ht="12" customHeight="1">
      <c r="K1881" s="15"/>
    </row>
    <row r="1882" spans="11:11" ht="12" customHeight="1">
      <c r="K1882" s="15"/>
    </row>
    <row r="1883" spans="11:11" ht="12" customHeight="1">
      <c r="K1883" s="15"/>
    </row>
    <row r="1884" spans="11:11" ht="12" customHeight="1">
      <c r="K1884" s="15"/>
    </row>
    <row r="1885" spans="11:11" ht="12" customHeight="1">
      <c r="K1885" s="15"/>
    </row>
    <row r="1886" spans="11:11" ht="12" customHeight="1">
      <c r="K1886" s="15"/>
    </row>
    <row r="1887" spans="11:11" ht="12" customHeight="1">
      <c r="K1887" s="15"/>
    </row>
    <row r="1888" spans="11:11" ht="12" customHeight="1">
      <c r="K1888" s="15"/>
    </row>
    <row r="1889" spans="11:11" ht="12" customHeight="1">
      <c r="K1889" s="15"/>
    </row>
    <row r="1890" spans="11:11" ht="12" customHeight="1">
      <c r="K1890" s="15"/>
    </row>
    <row r="1891" spans="11:11" ht="12" customHeight="1">
      <c r="K1891" s="15"/>
    </row>
    <row r="1892" spans="11:11" ht="12" customHeight="1">
      <c r="K1892" s="15"/>
    </row>
    <row r="1893" spans="11:11" ht="12" customHeight="1">
      <c r="K1893" s="15"/>
    </row>
    <row r="1894" spans="11:11" ht="12" customHeight="1">
      <c r="K1894" s="15"/>
    </row>
    <row r="1895" spans="11:11" ht="12" customHeight="1">
      <c r="K1895" s="15"/>
    </row>
    <row r="1896" spans="11:11" ht="12" customHeight="1">
      <c r="K1896" s="15"/>
    </row>
    <row r="1897" spans="11:11" ht="12" customHeight="1">
      <c r="K1897" s="15"/>
    </row>
    <row r="1898" spans="11:11" ht="12" customHeight="1">
      <c r="K1898" s="15"/>
    </row>
    <row r="1899" spans="11:11" ht="12" customHeight="1">
      <c r="K1899" s="15"/>
    </row>
    <row r="1900" spans="11:11" ht="12" customHeight="1">
      <c r="K1900" s="15"/>
    </row>
    <row r="1901" spans="11:11" ht="12" customHeight="1">
      <c r="K1901" s="15"/>
    </row>
    <row r="1902" spans="11:11" ht="12" customHeight="1">
      <c r="K1902" s="15"/>
    </row>
    <row r="1903" spans="11:11" ht="12" customHeight="1">
      <c r="K1903" s="15"/>
    </row>
    <row r="1904" spans="11:11" ht="12" customHeight="1">
      <c r="K1904" s="15"/>
    </row>
    <row r="1905" spans="11:11" ht="12" customHeight="1">
      <c r="K1905" s="15"/>
    </row>
    <row r="1906" spans="11:11" ht="12" customHeight="1">
      <c r="K1906" s="15"/>
    </row>
    <row r="1907" spans="11:11" ht="12" customHeight="1">
      <c r="K1907" s="15"/>
    </row>
    <row r="1908" spans="11:11" ht="12" customHeight="1">
      <c r="K1908" s="15"/>
    </row>
    <row r="1909" spans="11:11" ht="12" customHeight="1">
      <c r="K1909" s="15"/>
    </row>
    <row r="1910" spans="11:11" ht="12" customHeight="1">
      <c r="K1910" s="15"/>
    </row>
    <row r="1911" spans="11:11" ht="12" customHeight="1">
      <c r="K1911" s="15"/>
    </row>
    <row r="1912" spans="11:11" ht="12" customHeight="1">
      <c r="K1912" s="15"/>
    </row>
    <row r="1913" spans="11:11" ht="12" customHeight="1">
      <c r="K1913" s="15"/>
    </row>
    <row r="1914" spans="11:11" ht="12" customHeight="1">
      <c r="K1914" s="15"/>
    </row>
    <row r="1915" spans="11:11" ht="12" customHeight="1">
      <c r="K1915" s="15"/>
    </row>
    <row r="1916" spans="11:11" ht="12" customHeight="1">
      <c r="K1916" s="15"/>
    </row>
    <row r="1917" spans="11:11" ht="12" customHeight="1">
      <c r="K1917" s="15"/>
    </row>
    <row r="1918" spans="11:11" ht="12" customHeight="1">
      <c r="K1918" s="15"/>
    </row>
    <row r="1919" spans="11:11" ht="12" customHeight="1">
      <c r="K1919" s="15"/>
    </row>
    <row r="1920" spans="11:11" ht="12" customHeight="1">
      <c r="K1920" s="15"/>
    </row>
    <row r="1921" spans="11:11" ht="12" customHeight="1">
      <c r="K1921" s="15"/>
    </row>
    <row r="1922" spans="11:11" ht="12" customHeight="1">
      <c r="K1922" s="15"/>
    </row>
    <row r="1923" spans="11:11" ht="12" customHeight="1">
      <c r="K1923" s="15"/>
    </row>
    <row r="1924" spans="11:11" ht="12" customHeight="1">
      <c r="K1924" s="15"/>
    </row>
    <row r="1925" spans="11:11" ht="12" customHeight="1">
      <c r="K1925" s="15"/>
    </row>
    <row r="1926" spans="11:11" ht="12" customHeight="1">
      <c r="K1926" s="15"/>
    </row>
    <row r="1927" spans="11:11" ht="12" customHeight="1">
      <c r="K1927" s="15"/>
    </row>
    <row r="1928" spans="11:11" ht="12" customHeight="1">
      <c r="K1928" s="15"/>
    </row>
    <row r="1929" spans="11:11" ht="12" customHeight="1">
      <c r="K1929" s="15"/>
    </row>
    <row r="1930" spans="11:11" ht="12" customHeight="1">
      <c r="K1930" s="15"/>
    </row>
    <row r="1931" spans="11:11" ht="12" customHeight="1">
      <c r="K1931" s="15"/>
    </row>
    <row r="1932" spans="11:11" ht="12" customHeight="1">
      <c r="K1932" s="15"/>
    </row>
    <row r="1933" spans="11:11" ht="12" customHeight="1">
      <c r="K1933" s="15"/>
    </row>
    <row r="1934" spans="11:11" ht="12" customHeight="1">
      <c r="K1934" s="15"/>
    </row>
    <row r="1935" spans="11:11" ht="12" customHeight="1">
      <c r="K1935" s="15"/>
    </row>
    <row r="1936" spans="11:11" ht="12" customHeight="1">
      <c r="K1936" s="15"/>
    </row>
    <row r="1937" spans="11:11" ht="12" customHeight="1">
      <c r="K1937" s="15"/>
    </row>
    <row r="1938" spans="11:11" ht="12" customHeight="1">
      <c r="K1938" s="15"/>
    </row>
    <row r="1939" spans="11:11" ht="12" customHeight="1">
      <c r="K1939" s="15"/>
    </row>
    <row r="1940" spans="11:11" ht="12" customHeight="1">
      <c r="K1940" s="15"/>
    </row>
    <row r="1941" spans="11:11" ht="12" customHeight="1">
      <c r="K1941" s="15"/>
    </row>
    <row r="1942" spans="11:11" ht="12" customHeight="1">
      <c r="K1942" s="15"/>
    </row>
    <row r="1943" spans="11:11" ht="12" customHeight="1">
      <c r="K1943" s="15"/>
    </row>
    <row r="1944" spans="11:11" ht="12" customHeight="1">
      <c r="K1944" s="15"/>
    </row>
    <row r="1945" spans="11:11" ht="12" customHeight="1">
      <c r="K1945" s="15"/>
    </row>
    <row r="1946" spans="11:11" ht="12" customHeight="1">
      <c r="K1946" s="15"/>
    </row>
    <row r="1947" spans="11:11" ht="12" customHeight="1">
      <c r="K1947" s="15"/>
    </row>
    <row r="1948" spans="11:11" ht="12" customHeight="1">
      <c r="K1948" s="15"/>
    </row>
    <row r="1949" spans="11:11" ht="12" customHeight="1">
      <c r="K1949" s="15"/>
    </row>
    <row r="1950" spans="11:11" ht="12" customHeight="1">
      <c r="K1950" s="15"/>
    </row>
    <row r="1951" spans="11:11" ht="12" customHeight="1">
      <c r="K1951" s="15"/>
    </row>
    <row r="1952" spans="11:11" ht="12" customHeight="1">
      <c r="K1952" s="15"/>
    </row>
    <row r="1953" spans="11:11" ht="12" customHeight="1">
      <c r="K1953" s="15"/>
    </row>
    <row r="1954" spans="11:11" ht="12" customHeight="1">
      <c r="K1954" s="15"/>
    </row>
    <row r="1955" spans="11:11" ht="12" customHeight="1">
      <c r="K1955" s="15"/>
    </row>
    <row r="1956" spans="11:11" ht="12" customHeight="1">
      <c r="K1956" s="15"/>
    </row>
    <row r="1957" spans="11:11" ht="12" customHeight="1">
      <c r="K1957" s="15"/>
    </row>
    <row r="1958" spans="11:11" ht="12" customHeight="1">
      <c r="K1958" s="15"/>
    </row>
    <row r="1959" spans="11:11" ht="12" customHeight="1">
      <c r="K1959" s="15"/>
    </row>
    <row r="1960" spans="11:11" ht="12" customHeight="1">
      <c r="K1960" s="15"/>
    </row>
    <row r="1961" spans="11:11" ht="12" customHeight="1">
      <c r="K1961" s="15"/>
    </row>
    <row r="1962" spans="11:11" ht="12" customHeight="1">
      <c r="K1962" s="15"/>
    </row>
    <row r="1963" spans="11:11" ht="12" customHeight="1">
      <c r="K1963" s="15"/>
    </row>
    <row r="1964" spans="11:11" ht="12" customHeight="1">
      <c r="K1964" s="15"/>
    </row>
    <row r="1965" spans="11:11" ht="12" customHeight="1">
      <c r="K1965" s="15"/>
    </row>
    <row r="1966" spans="11:11" ht="12" customHeight="1">
      <c r="K1966" s="15"/>
    </row>
    <row r="1967" spans="11:11" ht="12" customHeight="1">
      <c r="K1967" s="15"/>
    </row>
    <row r="1968" spans="11:11" ht="12" customHeight="1">
      <c r="K1968" s="15"/>
    </row>
    <row r="1969" spans="11:11" ht="12" customHeight="1">
      <c r="K1969" s="15"/>
    </row>
    <row r="1970" spans="11:11" ht="12" customHeight="1">
      <c r="K1970" s="15"/>
    </row>
    <row r="1971" spans="11:11" ht="12" customHeight="1">
      <c r="K1971" s="15"/>
    </row>
    <row r="1972" spans="11:11" ht="12" customHeight="1">
      <c r="K1972" s="15"/>
    </row>
    <row r="1973" spans="11:11" ht="12" customHeight="1">
      <c r="K1973" s="15"/>
    </row>
    <row r="1974" spans="11:11" ht="12" customHeight="1">
      <c r="K1974" s="15"/>
    </row>
    <row r="1975" spans="11:11" ht="12" customHeight="1">
      <c r="K1975" s="15"/>
    </row>
    <row r="1976" spans="11:11" ht="12" customHeight="1">
      <c r="K1976" s="15"/>
    </row>
    <row r="1977" spans="11:11" ht="12" customHeight="1">
      <c r="K1977" s="15"/>
    </row>
    <row r="1978" spans="11:11" ht="12" customHeight="1">
      <c r="K1978" s="15"/>
    </row>
    <row r="1979" spans="11:11" ht="12" customHeight="1">
      <c r="K1979" s="15"/>
    </row>
    <row r="1980" spans="11:11" ht="12" customHeight="1">
      <c r="K1980" s="15"/>
    </row>
    <row r="1981" spans="11:11" ht="12" customHeight="1">
      <c r="K1981" s="15"/>
    </row>
    <row r="1982" spans="11:11" ht="12" customHeight="1">
      <c r="K1982" s="15"/>
    </row>
    <row r="1983" spans="11:11" ht="12" customHeight="1">
      <c r="K1983" s="15"/>
    </row>
    <row r="1984" spans="11:11" ht="12" customHeight="1">
      <c r="K1984" s="15"/>
    </row>
    <row r="1985" spans="11:11" ht="12" customHeight="1">
      <c r="K1985" s="15"/>
    </row>
    <row r="1986" spans="11:11" ht="12" customHeight="1">
      <c r="K1986" s="15"/>
    </row>
    <row r="1987" spans="11:11" ht="12" customHeight="1">
      <c r="K1987" s="15"/>
    </row>
    <row r="1988" spans="11:11" ht="12" customHeight="1">
      <c r="K1988" s="15"/>
    </row>
    <row r="1989" spans="11:11" ht="12" customHeight="1">
      <c r="K1989" s="15"/>
    </row>
    <row r="1990" spans="11:11" ht="12" customHeight="1">
      <c r="K1990" s="15"/>
    </row>
    <row r="1991" spans="11:11" ht="12" customHeight="1">
      <c r="K1991" s="15"/>
    </row>
    <row r="1992" spans="11:11" ht="12" customHeight="1">
      <c r="K1992" s="15"/>
    </row>
    <row r="1993" spans="11:11" ht="12" customHeight="1">
      <c r="K1993" s="15"/>
    </row>
    <row r="1994" spans="11:11" ht="12" customHeight="1">
      <c r="K1994" s="15"/>
    </row>
    <row r="1995" spans="11:11" ht="12" customHeight="1">
      <c r="K1995" s="15"/>
    </row>
    <row r="1996" spans="11:11" ht="12" customHeight="1">
      <c r="K1996" s="15"/>
    </row>
    <row r="1997" spans="11:11" ht="12" customHeight="1">
      <c r="K1997" s="15"/>
    </row>
    <row r="1998" spans="11:11" ht="12" customHeight="1">
      <c r="K1998" s="15"/>
    </row>
    <row r="1999" spans="11:11" ht="12" customHeight="1">
      <c r="K1999" s="15"/>
    </row>
    <row r="2000" spans="11:11" ht="12" customHeight="1">
      <c r="K2000" s="15"/>
    </row>
    <row r="2001" spans="11:11" ht="12" customHeight="1">
      <c r="K2001" s="15"/>
    </row>
    <row r="2002" spans="11:11" ht="12" customHeight="1">
      <c r="K2002" s="15"/>
    </row>
    <row r="2003" spans="11:11" ht="12" customHeight="1">
      <c r="K2003" s="15"/>
    </row>
    <row r="2004" spans="11:11" ht="12" customHeight="1">
      <c r="K2004" s="15"/>
    </row>
    <row r="2005" spans="11:11" ht="12" customHeight="1">
      <c r="K2005" s="15"/>
    </row>
    <row r="2006" spans="11:11" ht="12" customHeight="1">
      <c r="K2006" s="15"/>
    </row>
    <row r="2007" spans="11:11" ht="12" customHeight="1">
      <c r="K2007" s="15"/>
    </row>
    <row r="2008" spans="11:11" ht="12" customHeight="1">
      <c r="K2008" s="15"/>
    </row>
    <row r="2009" spans="11:11" ht="12" customHeight="1">
      <c r="K2009" s="15"/>
    </row>
    <row r="2010" spans="11:11" ht="12" customHeight="1">
      <c r="K2010" s="15"/>
    </row>
    <row r="2011" spans="11:11" ht="12" customHeight="1">
      <c r="K2011" s="15"/>
    </row>
    <row r="2012" spans="11:11" ht="12" customHeight="1">
      <c r="K2012" s="15"/>
    </row>
    <row r="2013" spans="11:11" ht="12" customHeight="1">
      <c r="K2013" s="15"/>
    </row>
    <row r="2014" spans="11:11" ht="12" customHeight="1">
      <c r="K2014" s="15"/>
    </row>
    <row r="2015" spans="11:11" ht="12" customHeight="1">
      <c r="K2015" s="15"/>
    </row>
    <row r="2016" spans="11:11" ht="12" customHeight="1">
      <c r="K2016" s="15"/>
    </row>
    <row r="2017" spans="11:11" ht="12" customHeight="1">
      <c r="K2017" s="15"/>
    </row>
    <row r="2018" spans="11:11" ht="12" customHeight="1">
      <c r="K2018" s="15"/>
    </row>
    <row r="2019" spans="11:11" ht="12" customHeight="1">
      <c r="K2019" s="15"/>
    </row>
    <row r="2020" spans="11:11" ht="12" customHeight="1">
      <c r="K2020" s="15"/>
    </row>
    <row r="2021" spans="11:11" ht="12" customHeight="1">
      <c r="K2021" s="15"/>
    </row>
    <row r="2022" spans="11:11" ht="12" customHeight="1">
      <c r="K2022" s="15"/>
    </row>
    <row r="2023" spans="11:11" ht="12" customHeight="1">
      <c r="K2023" s="15"/>
    </row>
    <row r="2024" spans="11:11" ht="12" customHeight="1">
      <c r="K2024" s="15"/>
    </row>
    <row r="2025" spans="11:11" ht="12" customHeight="1">
      <c r="K2025" s="15"/>
    </row>
    <row r="2026" spans="11:11" ht="12" customHeight="1">
      <c r="K2026" s="15"/>
    </row>
    <row r="2027" spans="11:11" ht="12" customHeight="1">
      <c r="K2027" s="15"/>
    </row>
    <row r="2028" spans="11:11" ht="12" customHeight="1">
      <c r="K2028" s="15"/>
    </row>
    <row r="2029" spans="11:11" ht="12" customHeight="1">
      <c r="K2029" s="15"/>
    </row>
    <row r="2030" spans="11:11" ht="12" customHeight="1">
      <c r="K2030" s="15"/>
    </row>
    <row r="2031" spans="11:11" ht="12" customHeight="1">
      <c r="K2031" s="15"/>
    </row>
    <row r="2032" spans="11:11" ht="12" customHeight="1">
      <c r="K2032" s="15"/>
    </row>
    <row r="2033" spans="11:11" ht="12" customHeight="1">
      <c r="K2033" s="15"/>
    </row>
    <row r="2034" spans="11:11" ht="12" customHeight="1">
      <c r="K2034" s="15"/>
    </row>
    <row r="2035" spans="11:11" ht="12" customHeight="1">
      <c r="K2035" s="15"/>
    </row>
    <row r="2036" spans="11:11" ht="12" customHeight="1">
      <c r="K2036" s="15"/>
    </row>
    <row r="2037" spans="11:11" ht="12" customHeight="1">
      <c r="K2037" s="15"/>
    </row>
    <row r="2038" spans="11:11" ht="12" customHeight="1">
      <c r="K2038" s="15"/>
    </row>
    <row r="2039" spans="11:11" ht="12" customHeight="1">
      <c r="K2039" s="15"/>
    </row>
    <row r="2040" spans="11:11" ht="12" customHeight="1">
      <c r="K2040" s="15"/>
    </row>
    <row r="2041" spans="11:11" ht="12" customHeight="1">
      <c r="K2041" s="15"/>
    </row>
    <row r="2042" spans="11:11" ht="12" customHeight="1">
      <c r="K2042" s="15"/>
    </row>
    <row r="2043" spans="11:11" ht="12" customHeight="1">
      <c r="K2043" s="15"/>
    </row>
    <row r="2044" spans="11:11" ht="12" customHeight="1">
      <c r="K2044" s="15"/>
    </row>
    <row r="2045" spans="11:11" ht="12" customHeight="1">
      <c r="K2045" s="15"/>
    </row>
    <row r="2046" spans="11:11" ht="12" customHeight="1">
      <c r="K2046" s="15"/>
    </row>
    <row r="2047" spans="11:11" ht="12" customHeight="1">
      <c r="K2047" s="15"/>
    </row>
    <row r="2048" spans="11:11" ht="12" customHeight="1">
      <c r="K2048" s="15"/>
    </row>
    <row r="2049" spans="11:11" ht="12" customHeight="1">
      <c r="K2049" s="15"/>
    </row>
    <row r="2050" spans="11:11" ht="12" customHeight="1">
      <c r="K2050" s="15"/>
    </row>
    <row r="2051" spans="11:11" ht="12" customHeight="1">
      <c r="K2051" s="15"/>
    </row>
    <row r="2052" spans="11:11" ht="12" customHeight="1">
      <c r="K2052" s="15"/>
    </row>
    <row r="2053" spans="11:11" ht="12" customHeight="1">
      <c r="K2053" s="15"/>
    </row>
    <row r="2054" spans="11:11" ht="12" customHeight="1">
      <c r="K2054" s="15"/>
    </row>
    <row r="2055" spans="11:11" ht="12" customHeight="1">
      <c r="K2055" s="15"/>
    </row>
    <row r="2056" spans="11:11" ht="12" customHeight="1">
      <c r="K2056" s="15"/>
    </row>
    <row r="2057" spans="11:11" ht="12" customHeight="1">
      <c r="K2057" s="15"/>
    </row>
    <row r="2058" spans="11:11" ht="12" customHeight="1">
      <c r="K2058" s="15"/>
    </row>
    <row r="2059" spans="11:11" ht="12" customHeight="1">
      <c r="K2059" s="15"/>
    </row>
    <row r="2060" spans="11:11" ht="12" customHeight="1">
      <c r="K2060" s="15"/>
    </row>
    <row r="2061" spans="11:11" ht="12" customHeight="1">
      <c r="K2061" s="15"/>
    </row>
    <row r="2062" spans="11:11" ht="12" customHeight="1">
      <c r="K2062" s="15"/>
    </row>
    <row r="2063" spans="11:11" ht="12" customHeight="1">
      <c r="K2063" s="15"/>
    </row>
    <row r="2064" spans="11:11" ht="12" customHeight="1">
      <c r="K2064" s="15"/>
    </row>
    <row r="2065" spans="11:11" ht="12" customHeight="1">
      <c r="K2065" s="15"/>
    </row>
    <row r="2066" spans="11:11" ht="12" customHeight="1">
      <c r="K2066" s="15"/>
    </row>
    <row r="2067" spans="11:11" ht="12" customHeight="1">
      <c r="K2067" s="15"/>
    </row>
    <row r="2068" spans="11:11" ht="12" customHeight="1">
      <c r="K2068" s="15"/>
    </row>
    <row r="2069" spans="11:11" ht="12" customHeight="1">
      <c r="K2069" s="15"/>
    </row>
    <row r="2070" spans="11:11" ht="12" customHeight="1">
      <c r="K2070" s="15"/>
    </row>
    <row r="2071" spans="11:11" ht="12" customHeight="1">
      <c r="K2071" s="15"/>
    </row>
    <row r="2072" spans="11:11" ht="12" customHeight="1">
      <c r="K2072" s="15"/>
    </row>
    <row r="2073" spans="11:11" ht="12" customHeight="1">
      <c r="K2073" s="15"/>
    </row>
    <row r="2074" spans="11:11" ht="12" customHeight="1">
      <c r="K2074" s="15"/>
    </row>
    <row r="2075" spans="11:11" ht="12" customHeight="1">
      <c r="K2075" s="15"/>
    </row>
    <row r="2076" spans="11:11" ht="12" customHeight="1">
      <c r="K2076" s="15"/>
    </row>
    <row r="2077" spans="11:11" ht="12" customHeight="1">
      <c r="K2077" s="15"/>
    </row>
    <row r="2078" spans="11:11" ht="12" customHeight="1">
      <c r="K2078" s="15"/>
    </row>
    <row r="2079" spans="11:11" ht="12" customHeight="1">
      <c r="K2079" s="15"/>
    </row>
    <row r="2080" spans="11:11" ht="12" customHeight="1">
      <c r="K2080" s="15"/>
    </row>
    <row r="2081" spans="11:11" ht="12" customHeight="1">
      <c r="K2081" s="15"/>
    </row>
    <row r="2082" spans="11:11" ht="12" customHeight="1">
      <c r="K2082" s="15"/>
    </row>
    <row r="2083" spans="11:11" ht="12" customHeight="1">
      <c r="K2083" s="15"/>
    </row>
    <row r="2084" spans="11:11" ht="12" customHeight="1">
      <c r="K2084" s="15"/>
    </row>
    <row r="2085" spans="11:11" ht="12" customHeight="1">
      <c r="K2085" s="15"/>
    </row>
    <row r="2086" spans="11:11" ht="12" customHeight="1">
      <c r="K2086" s="15"/>
    </row>
    <row r="2087" spans="11:11" ht="12" customHeight="1">
      <c r="K2087" s="15"/>
    </row>
    <row r="2088" spans="11:11" ht="12" customHeight="1">
      <c r="K2088" s="15"/>
    </row>
    <row r="2089" spans="11:11" ht="12" customHeight="1">
      <c r="K2089" s="15"/>
    </row>
    <row r="2090" spans="11:11" ht="12" customHeight="1">
      <c r="K2090" s="15"/>
    </row>
    <row r="2091" spans="11:11" ht="12" customHeight="1">
      <c r="K2091" s="15"/>
    </row>
    <row r="2092" spans="11:11" ht="12" customHeight="1">
      <c r="K2092" s="15"/>
    </row>
    <row r="2093" spans="11:11" ht="12" customHeight="1">
      <c r="K2093" s="15"/>
    </row>
    <row r="2094" spans="11:11" ht="12" customHeight="1">
      <c r="K2094" s="15"/>
    </row>
    <row r="2095" spans="11:11" ht="12" customHeight="1">
      <c r="K2095" s="15"/>
    </row>
    <row r="2096" spans="11:11" ht="12" customHeight="1">
      <c r="K2096" s="15"/>
    </row>
    <row r="2097" spans="11:11" ht="12" customHeight="1">
      <c r="K2097" s="15"/>
    </row>
    <row r="2098" spans="11:11" ht="12" customHeight="1">
      <c r="K2098" s="15"/>
    </row>
    <row r="2099" spans="11:11" ht="12" customHeight="1">
      <c r="K2099" s="15"/>
    </row>
    <row r="2100" spans="11:11" ht="12" customHeight="1">
      <c r="K2100" s="15"/>
    </row>
    <row r="2101" spans="11:11" ht="12" customHeight="1">
      <c r="K2101" s="15"/>
    </row>
    <row r="2102" spans="11:11" ht="12" customHeight="1">
      <c r="K2102" s="15"/>
    </row>
    <row r="2103" spans="11:11" ht="12" customHeight="1">
      <c r="K2103" s="15"/>
    </row>
    <row r="2104" spans="11:11" ht="12" customHeight="1">
      <c r="K2104" s="15"/>
    </row>
    <row r="2105" spans="11:11" ht="12" customHeight="1">
      <c r="K2105" s="15"/>
    </row>
    <row r="2106" spans="11:11" ht="12" customHeight="1">
      <c r="K2106" s="15"/>
    </row>
    <row r="2107" spans="11:11" ht="12" customHeight="1">
      <c r="K2107" s="15"/>
    </row>
    <row r="2108" spans="11:11" ht="12" customHeight="1">
      <c r="K2108" s="15"/>
    </row>
    <row r="2109" spans="11:11" ht="12" customHeight="1">
      <c r="K2109" s="15"/>
    </row>
    <row r="2110" spans="11:11" ht="12" customHeight="1">
      <c r="K2110" s="15"/>
    </row>
    <row r="2111" spans="11:11" ht="12" customHeight="1">
      <c r="K2111" s="15"/>
    </row>
    <row r="2112" spans="11:11" ht="12" customHeight="1">
      <c r="K2112" s="15"/>
    </row>
    <row r="2113" spans="11:11" ht="12" customHeight="1">
      <c r="K2113" s="15"/>
    </row>
    <row r="2114" spans="11:11" ht="12" customHeight="1">
      <c r="K2114" s="15"/>
    </row>
    <row r="2115" spans="11:11" ht="12" customHeight="1">
      <c r="K2115" s="15"/>
    </row>
    <row r="2116" spans="11:11" ht="12" customHeight="1">
      <c r="K2116" s="15"/>
    </row>
    <row r="2117" spans="11:11" ht="12" customHeight="1">
      <c r="K2117" s="15"/>
    </row>
    <row r="2118" spans="11:11" ht="12" customHeight="1">
      <c r="K2118" s="15"/>
    </row>
    <row r="2119" spans="11:11" ht="12" customHeight="1">
      <c r="K2119" s="15"/>
    </row>
    <row r="2120" spans="11:11" ht="12" customHeight="1">
      <c r="K2120" s="15"/>
    </row>
    <row r="2121" spans="11:11" ht="12" customHeight="1">
      <c r="K2121" s="15"/>
    </row>
    <row r="2122" spans="11:11" ht="12" customHeight="1">
      <c r="K2122" s="15"/>
    </row>
    <row r="2123" spans="11:11" ht="12" customHeight="1">
      <c r="K2123" s="15"/>
    </row>
    <row r="2124" spans="11:11" ht="12" customHeight="1">
      <c r="K2124" s="15"/>
    </row>
    <row r="2125" spans="11:11" ht="12" customHeight="1">
      <c r="K2125" s="15"/>
    </row>
    <row r="2126" spans="11:11" ht="12" customHeight="1">
      <c r="K2126" s="15"/>
    </row>
    <row r="2127" spans="11:11" ht="12" customHeight="1">
      <c r="K2127" s="15"/>
    </row>
    <row r="2128" spans="11:11" ht="12" customHeight="1">
      <c r="K2128" s="15"/>
    </row>
    <row r="2129" spans="11:11" ht="12" customHeight="1">
      <c r="K2129" s="15"/>
    </row>
    <row r="2130" spans="11:11" ht="12" customHeight="1">
      <c r="K2130" s="15"/>
    </row>
    <row r="2131" spans="11:11" ht="12" customHeight="1">
      <c r="K2131" s="15"/>
    </row>
    <row r="2132" spans="11:11" ht="12" customHeight="1">
      <c r="K2132" s="15"/>
    </row>
    <row r="2133" spans="11:11" ht="12" customHeight="1">
      <c r="K2133" s="15"/>
    </row>
    <row r="2134" spans="11:11" ht="12" customHeight="1">
      <c r="K2134" s="15"/>
    </row>
    <row r="2135" spans="11:11" ht="12" customHeight="1">
      <c r="K2135" s="15"/>
    </row>
    <row r="2136" spans="11:11" ht="12" customHeight="1">
      <c r="K2136" s="15"/>
    </row>
    <row r="2137" spans="11:11" ht="12" customHeight="1">
      <c r="K2137" s="15"/>
    </row>
    <row r="2138" spans="11:11" ht="12" customHeight="1">
      <c r="K2138" s="15"/>
    </row>
    <row r="2139" spans="11:11" ht="12" customHeight="1">
      <c r="K2139" s="15"/>
    </row>
    <row r="2140" spans="11:11" ht="12" customHeight="1">
      <c r="K2140" s="15"/>
    </row>
    <row r="2141" spans="11:11" ht="12" customHeight="1">
      <c r="K2141" s="15"/>
    </row>
    <row r="2142" spans="11:11" ht="12" customHeight="1">
      <c r="K2142" s="15"/>
    </row>
    <row r="2143" spans="11:11" ht="12" customHeight="1">
      <c r="K2143" s="15"/>
    </row>
    <row r="2144" spans="11:11" ht="12" customHeight="1">
      <c r="K2144" s="15"/>
    </row>
    <row r="2145" spans="11:11" ht="12" customHeight="1">
      <c r="K2145" s="15"/>
    </row>
    <row r="2146" spans="11:11" ht="12" customHeight="1">
      <c r="K2146" s="15"/>
    </row>
    <row r="2147" spans="11:11" ht="12" customHeight="1">
      <c r="K2147" s="15"/>
    </row>
    <row r="2148" spans="11:11" ht="12" customHeight="1">
      <c r="K2148" s="15"/>
    </row>
    <row r="2149" spans="11:11" ht="12" customHeight="1">
      <c r="K2149" s="15"/>
    </row>
    <row r="2150" spans="11:11" ht="12" customHeight="1">
      <c r="K2150" s="15"/>
    </row>
    <row r="2151" spans="11:11" ht="12" customHeight="1">
      <c r="K2151" s="15"/>
    </row>
    <row r="2152" spans="11:11" ht="12" customHeight="1">
      <c r="K2152" s="15"/>
    </row>
    <row r="2153" spans="11:11" ht="12" customHeight="1">
      <c r="K2153" s="15"/>
    </row>
    <row r="2154" spans="11:11" ht="12" customHeight="1">
      <c r="K2154" s="15"/>
    </row>
    <row r="2155" spans="11:11" ht="12" customHeight="1">
      <c r="K2155" s="15"/>
    </row>
    <row r="2156" spans="11:11" ht="12" customHeight="1">
      <c r="K2156" s="15"/>
    </row>
    <row r="2157" spans="11:11" ht="12" customHeight="1">
      <c r="K2157" s="15"/>
    </row>
    <row r="2158" spans="11:11" ht="12" customHeight="1">
      <c r="K2158" s="15"/>
    </row>
    <row r="2159" spans="11:11" ht="12" customHeight="1">
      <c r="K2159" s="15"/>
    </row>
    <row r="2160" spans="11:11" ht="12" customHeight="1">
      <c r="K2160" s="15"/>
    </row>
    <row r="2161" spans="11:11" ht="12" customHeight="1">
      <c r="K2161" s="15"/>
    </row>
    <row r="2162" spans="11:11" ht="12" customHeight="1">
      <c r="K2162" s="15"/>
    </row>
    <row r="2163" spans="11:11" ht="12" customHeight="1">
      <c r="K2163" s="15"/>
    </row>
    <row r="2164" spans="11:11" ht="12" customHeight="1">
      <c r="K2164" s="15"/>
    </row>
    <row r="2165" spans="11:11" ht="12" customHeight="1">
      <c r="K2165" s="15"/>
    </row>
    <row r="2166" spans="11:11" ht="12" customHeight="1">
      <c r="K2166" s="15"/>
    </row>
    <row r="2167" spans="11:11" ht="12" customHeight="1">
      <c r="K2167" s="15"/>
    </row>
    <row r="2168" spans="11:11" ht="12" customHeight="1">
      <c r="K2168" s="15"/>
    </row>
    <row r="2169" spans="11:11" ht="12" customHeight="1">
      <c r="K2169" s="15"/>
    </row>
    <row r="2170" spans="11:11" ht="12" customHeight="1">
      <c r="K2170" s="15"/>
    </row>
    <row r="2171" spans="11:11" ht="12" customHeight="1">
      <c r="K2171" s="15"/>
    </row>
    <row r="2172" spans="11:11" ht="12" customHeight="1">
      <c r="K2172" s="15"/>
    </row>
    <row r="2173" spans="11:11" ht="12" customHeight="1">
      <c r="K2173" s="15"/>
    </row>
    <row r="2174" spans="11:11" ht="12" customHeight="1">
      <c r="K2174" s="15"/>
    </row>
    <row r="2175" spans="11:11" ht="12" customHeight="1">
      <c r="K2175" s="15"/>
    </row>
    <row r="2176" spans="11:11" ht="12" customHeight="1">
      <c r="K2176" s="15"/>
    </row>
    <row r="2177" spans="11:11" ht="12" customHeight="1">
      <c r="K2177" s="15"/>
    </row>
    <row r="2178" spans="11:11" ht="12" customHeight="1">
      <c r="K2178" s="15"/>
    </row>
    <row r="2179" spans="11:11" ht="12" customHeight="1">
      <c r="K2179" s="15"/>
    </row>
    <row r="2180" spans="11:11" ht="12" customHeight="1">
      <c r="K2180" s="15"/>
    </row>
    <row r="2181" spans="11:11" ht="12" customHeight="1">
      <c r="K2181" s="15"/>
    </row>
    <row r="2182" spans="11:11" ht="12" customHeight="1">
      <c r="K2182" s="15"/>
    </row>
    <row r="2183" spans="11:11" ht="12" customHeight="1">
      <c r="K2183" s="15"/>
    </row>
    <row r="2184" spans="11:11" ht="12" customHeight="1">
      <c r="K2184" s="15"/>
    </row>
    <row r="2185" spans="11:11" ht="12" customHeight="1">
      <c r="K2185" s="15"/>
    </row>
    <row r="2186" spans="11:11" ht="12" customHeight="1">
      <c r="K2186" s="15"/>
    </row>
    <row r="2187" spans="11:11" ht="12" customHeight="1">
      <c r="K2187" s="15"/>
    </row>
    <row r="2188" spans="11:11" ht="12" customHeight="1">
      <c r="K2188" s="15"/>
    </row>
    <row r="2189" spans="11:11" ht="12" customHeight="1">
      <c r="K2189" s="15"/>
    </row>
    <row r="2190" spans="11:11" ht="12" customHeight="1">
      <c r="K2190" s="15"/>
    </row>
    <row r="2191" spans="11:11" ht="12" customHeight="1">
      <c r="K2191" s="15"/>
    </row>
    <row r="2192" spans="11:11" ht="12" customHeight="1">
      <c r="K2192" s="15"/>
    </row>
    <row r="2193" spans="11:11" ht="12" customHeight="1">
      <c r="K2193" s="15"/>
    </row>
    <row r="2194" spans="11:11" ht="12" customHeight="1">
      <c r="K2194" s="15"/>
    </row>
    <row r="2195" spans="11:11" ht="12" customHeight="1">
      <c r="K2195" s="15"/>
    </row>
    <row r="2196" spans="11:11" ht="12" customHeight="1">
      <c r="K2196" s="15"/>
    </row>
    <row r="2197" spans="11:11" ht="12" customHeight="1">
      <c r="K2197" s="15"/>
    </row>
    <row r="2198" spans="11:11" ht="12" customHeight="1">
      <c r="K2198" s="15"/>
    </row>
    <row r="2199" spans="11:11" ht="12" customHeight="1">
      <c r="K2199" s="15"/>
    </row>
    <row r="2200" spans="11:11" ht="12" customHeight="1">
      <c r="K2200" s="15"/>
    </row>
    <row r="2201" spans="11:11" ht="12" customHeight="1">
      <c r="K2201" s="15"/>
    </row>
    <row r="2202" spans="11:11" ht="12" customHeight="1">
      <c r="K2202" s="15"/>
    </row>
    <row r="2203" spans="11:11" ht="12" customHeight="1">
      <c r="K2203" s="15"/>
    </row>
    <row r="2204" spans="11:11" ht="12" customHeight="1">
      <c r="K2204" s="15"/>
    </row>
    <row r="2205" spans="11:11" ht="12" customHeight="1">
      <c r="K2205" s="15"/>
    </row>
    <row r="2206" spans="11:11" ht="12" customHeight="1">
      <c r="K2206" s="15"/>
    </row>
    <row r="2207" spans="11:11" ht="12" customHeight="1">
      <c r="K2207" s="15"/>
    </row>
    <row r="2208" spans="11:11" ht="12" customHeight="1">
      <c r="K2208" s="15"/>
    </row>
    <row r="2209" spans="11:11" ht="12" customHeight="1">
      <c r="K2209" s="15"/>
    </row>
    <row r="2210" spans="11:11" ht="12" customHeight="1">
      <c r="K2210" s="15"/>
    </row>
    <row r="2211" spans="11:11" ht="12" customHeight="1">
      <c r="K2211" s="15"/>
    </row>
    <row r="2212" spans="11:11" ht="12" customHeight="1">
      <c r="K2212" s="15"/>
    </row>
    <row r="2213" spans="11:11" ht="12" customHeight="1">
      <c r="K2213" s="15"/>
    </row>
    <row r="2214" spans="11:11" ht="12" customHeight="1">
      <c r="K2214" s="15"/>
    </row>
    <row r="2215" spans="11:11" ht="12" customHeight="1">
      <c r="K2215" s="15"/>
    </row>
    <row r="2216" spans="11:11" ht="12" customHeight="1">
      <c r="K2216" s="15"/>
    </row>
    <row r="2217" spans="11:11" ht="12" customHeight="1">
      <c r="K2217" s="15"/>
    </row>
    <row r="2218" spans="11:11" ht="12" customHeight="1">
      <c r="K2218" s="15"/>
    </row>
    <row r="2219" spans="11:11" ht="12" customHeight="1">
      <c r="K2219" s="15"/>
    </row>
    <row r="2220" spans="11:11" ht="12" customHeight="1">
      <c r="K2220" s="15"/>
    </row>
    <row r="2221" spans="11:11" ht="12" customHeight="1">
      <c r="K2221" s="15"/>
    </row>
    <row r="2222" spans="11:11" ht="12" customHeight="1">
      <c r="K2222" s="15"/>
    </row>
    <row r="2223" spans="11:11" ht="12" customHeight="1">
      <c r="K2223" s="15"/>
    </row>
    <row r="2224" spans="11:11" ht="12" customHeight="1">
      <c r="K2224" s="15"/>
    </row>
    <row r="2225" spans="11:11" ht="12" customHeight="1">
      <c r="K2225" s="15"/>
    </row>
    <row r="2226" spans="11:11" ht="12" customHeight="1">
      <c r="K2226" s="15"/>
    </row>
  </sheetData>
  <sheetProtection algorithmName="SHA-512" hashValue="/o8SpnWMSiBteMrtPFpt7dl79rf6T6WEidgDnq4PChP0fZBQ9YWWSzwLoEyDuc+ezvYDKaOyjWj+sjVQFDWhwg==" saltValue="HzcYQLg3VFr6eIk4lnPzyA==" spinCount="100000" sheet="1" objects="1" scenarios="1"/>
  <mergeCells count="11">
    <mergeCell ref="O6:Q6"/>
    <mergeCell ref="A1:E4"/>
    <mergeCell ref="O1:Q2"/>
    <mergeCell ref="O3:Q3"/>
    <mergeCell ref="O4:Q4"/>
    <mergeCell ref="O5:Q5"/>
    <mergeCell ref="O7:Q7"/>
    <mergeCell ref="O10:P10"/>
    <mergeCell ref="P12:Q12"/>
    <mergeCell ref="O73:P73"/>
    <mergeCell ref="G78:J78"/>
  </mergeCells>
  <printOptions horizontalCentered="1" verticalCentered="1"/>
  <pageMargins left="0.25" right="0.44" top="7.0000000000000007E-2" bottom="0.02" header="0.5" footer="0.5"/>
  <pageSetup scale="91" orientation="portrait" horizontalDpi="300" verticalDpi="300" r:id="rId1"/>
  <headerFooter alignWithMargins="0"/>
  <ignoredErrors>
    <ignoredError sqref="P60 P61:T61 Q60:T60 O46:O49 K8 D11" unlocked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2019"/>
  <sheetViews>
    <sheetView showGridLines="0" showZeros="0" zoomScaleNormal="100" workbookViewId="0">
      <selection activeCell="D11" sqref="D11"/>
    </sheetView>
  </sheetViews>
  <sheetFormatPr defaultColWidth="10.7109375" defaultRowHeight="12" customHeight="1"/>
  <cols>
    <col min="1" max="1" width="2.85546875" style="27" customWidth="1"/>
    <col min="2" max="2" width="2" style="15" customWidth="1"/>
    <col min="3" max="3" width="1.7109375" style="15" customWidth="1"/>
    <col min="4" max="4" width="20.7109375" style="113" customWidth="1"/>
    <col min="5" max="5" width="2.7109375" style="113" customWidth="1"/>
    <col min="6" max="6" width="12.5703125" style="113" customWidth="1"/>
    <col min="7" max="7" width="13.42578125" style="15" customWidth="1"/>
    <col min="8" max="8" width="5.140625" style="15" customWidth="1"/>
    <col min="9" max="9" width="4.7109375" style="15" customWidth="1"/>
    <col min="10" max="10" width="4.7109375" style="24" customWidth="1"/>
    <col min="11" max="11" width="13.42578125" style="153" bestFit="1" customWidth="1"/>
    <col min="12" max="12" width="10.42578125" style="15" bestFit="1" customWidth="1"/>
    <col min="13" max="13" width="3.7109375" style="15" customWidth="1"/>
    <col min="14" max="14" width="4.140625" style="15" customWidth="1"/>
    <col min="15" max="15" width="25.42578125" style="120" customWidth="1"/>
    <col min="16" max="21" width="10.7109375" style="15" customWidth="1"/>
    <col min="22" max="16384" width="10.7109375" style="15"/>
  </cols>
  <sheetData>
    <row r="1" spans="1:18" s="21" customFormat="1" ht="12" customHeight="1">
      <c r="A1" s="656" t="s">
        <v>42</v>
      </c>
      <c r="B1" s="656"/>
      <c r="C1" s="656"/>
      <c r="D1" s="656"/>
      <c r="E1" s="656"/>
      <c r="F1" s="158"/>
      <c r="J1" s="159"/>
      <c r="O1" s="650" t="s">
        <v>12</v>
      </c>
      <c r="P1" s="651"/>
      <c r="Q1" s="652"/>
    </row>
    <row r="2" spans="1:18" ht="12" customHeight="1">
      <c r="A2" s="657"/>
      <c r="B2" s="657"/>
      <c r="C2" s="657"/>
      <c r="D2" s="657"/>
      <c r="E2" s="657"/>
      <c r="G2" s="114"/>
      <c r="K2" s="15"/>
      <c r="O2" s="653"/>
      <c r="P2" s="654"/>
      <c r="Q2" s="655"/>
    </row>
    <row r="3" spans="1:18" ht="11.25">
      <c r="A3" s="657"/>
      <c r="B3" s="657"/>
      <c r="C3" s="657"/>
      <c r="D3" s="657"/>
      <c r="E3" s="657"/>
      <c r="G3" s="114" t="s">
        <v>148</v>
      </c>
      <c r="K3" s="15"/>
      <c r="O3" s="659" t="s">
        <v>218</v>
      </c>
      <c r="P3" s="660"/>
      <c r="Q3" s="661"/>
    </row>
    <row r="4" spans="1:18" ht="12" customHeight="1">
      <c r="A4" s="657"/>
      <c r="B4" s="657"/>
      <c r="C4" s="657"/>
      <c r="D4" s="657"/>
      <c r="E4" s="657"/>
      <c r="G4" s="40"/>
      <c r="K4" s="15"/>
      <c r="O4" s="662" t="s">
        <v>219</v>
      </c>
      <c r="P4" s="663"/>
      <c r="Q4" s="664"/>
    </row>
    <row r="5" spans="1:18" ht="12" customHeight="1">
      <c r="K5" s="15"/>
      <c r="L5" s="153"/>
      <c r="O5" s="665" t="s">
        <v>279</v>
      </c>
      <c r="P5" s="666"/>
      <c r="Q5" s="667"/>
    </row>
    <row r="6" spans="1:18" ht="12" customHeight="1" thickBot="1">
      <c r="G6" s="114" t="s">
        <v>45</v>
      </c>
      <c r="K6" s="15"/>
      <c r="L6" s="153"/>
      <c r="O6" s="668" t="s">
        <v>224</v>
      </c>
      <c r="P6" s="669"/>
      <c r="Q6" s="670"/>
    </row>
    <row r="7" spans="1:18" ht="12" customHeight="1" thickBot="1">
      <c r="A7" s="256" t="s">
        <v>50</v>
      </c>
      <c r="B7" s="257"/>
      <c r="C7" s="257"/>
      <c r="D7" s="261"/>
      <c r="E7" s="116"/>
      <c r="F7" s="116"/>
      <c r="G7" s="116"/>
      <c r="H7" s="117"/>
      <c r="I7" s="118"/>
      <c r="J7" s="118"/>
      <c r="K7" s="119" t="s">
        <v>41</v>
      </c>
      <c r="L7" s="427"/>
      <c r="M7" s="114"/>
      <c r="O7" s="647" t="s">
        <v>220</v>
      </c>
      <c r="P7" s="648"/>
      <c r="Q7" s="649"/>
    </row>
    <row r="8" spans="1:18" ht="12" customHeight="1" thickBot="1">
      <c r="A8" s="9"/>
      <c r="B8" s="10"/>
      <c r="C8" s="10"/>
      <c r="D8" s="31" t="s">
        <v>150</v>
      </c>
      <c r="E8" s="10"/>
      <c r="F8" s="10"/>
      <c r="G8" s="10"/>
      <c r="H8" s="12"/>
      <c r="I8" s="13"/>
      <c r="J8" s="10"/>
      <c r="K8" s="107">
        <f>'YR 1'!K8</f>
        <v>0</v>
      </c>
      <c r="L8" s="471"/>
      <c r="M8" s="41"/>
      <c r="O8" s="673" t="s">
        <v>221</v>
      </c>
      <c r="P8" s="674"/>
      <c r="Q8" s="675"/>
    </row>
    <row r="9" spans="1:18" ht="12" customHeight="1" thickBot="1">
      <c r="A9" s="15"/>
      <c r="D9" s="17"/>
      <c r="E9" s="17"/>
      <c r="F9" s="17"/>
      <c r="G9" s="17"/>
      <c r="H9" s="121"/>
      <c r="I9" s="122"/>
      <c r="J9" s="41"/>
      <c r="K9" s="123" t="s">
        <v>52</v>
      </c>
      <c r="L9" s="247"/>
      <c r="M9" s="26"/>
      <c r="O9" s="206"/>
      <c r="P9" s="207"/>
      <c r="Q9" s="207"/>
    </row>
    <row r="10" spans="1:18" ht="12" customHeight="1" thickBot="1">
      <c r="A10" s="256" t="s">
        <v>51</v>
      </c>
      <c r="B10" s="210"/>
      <c r="C10" s="211"/>
      <c r="D10" s="212"/>
      <c r="E10" s="299"/>
      <c r="F10" s="300"/>
      <c r="G10" s="17"/>
      <c r="H10" s="18"/>
      <c r="I10" s="18"/>
      <c r="J10" s="15" t="s">
        <v>7</v>
      </c>
      <c r="K10" s="110"/>
      <c r="L10" s="150"/>
      <c r="O10" s="690" t="s">
        <v>143</v>
      </c>
      <c r="P10" s="691"/>
      <c r="Q10" s="190">
        <f>K78</f>
        <v>0</v>
      </c>
    </row>
    <row r="11" spans="1:18" ht="12" customHeight="1" thickBot="1">
      <c r="D11" s="249">
        <f>'YR 1'!D11</f>
        <v>0</v>
      </c>
      <c r="E11" s="17"/>
      <c r="F11" s="17"/>
      <c r="G11" s="17"/>
      <c r="H11" s="13"/>
      <c r="I11" s="13"/>
      <c r="J11" s="32" t="s">
        <v>40</v>
      </c>
      <c r="K11" s="110"/>
      <c r="L11" s="150"/>
      <c r="O11" s="206"/>
      <c r="P11" s="207"/>
      <c r="Q11" s="207"/>
    </row>
    <row r="12" spans="1:18" ht="12" customHeight="1" thickBot="1">
      <c r="A12" s="256" t="s">
        <v>53</v>
      </c>
      <c r="B12" s="257"/>
      <c r="C12" s="257"/>
      <c r="D12" s="258"/>
      <c r="E12" s="258"/>
      <c r="F12" s="258"/>
      <c r="G12" s="259"/>
      <c r="H12" s="216"/>
      <c r="I12" s="40" t="s">
        <v>14</v>
      </c>
      <c r="J12" s="124"/>
      <c r="K12" s="125"/>
      <c r="L12" s="472"/>
      <c r="M12" s="41"/>
      <c r="P12" s="692"/>
      <c r="Q12" s="692"/>
    </row>
    <row r="13" spans="1:18" ht="12" customHeight="1" thickBot="1">
      <c r="D13" s="26"/>
      <c r="E13" s="26"/>
      <c r="F13" s="26"/>
      <c r="G13" s="26"/>
      <c r="H13" s="126"/>
      <c r="I13" s="127" t="s">
        <v>54</v>
      </c>
      <c r="J13" s="32"/>
      <c r="K13" s="128" t="s">
        <v>55</v>
      </c>
      <c r="L13" s="130" t="s">
        <v>275</v>
      </c>
      <c r="M13" s="40"/>
      <c r="P13" s="114" t="s">
        <v>36</v>
      </c>
      <c r="Q13" s="114" t="s">
        <v>8</v>
      </c>
    </row>
    <row r="14" spans="1:18" ht="12" customHeight="1" thickBot="1">
      <c r="B14" s="10"/>
      <c r="C14" s="10"/>
      <c r="D14" s="255" t="s">
        <v>233</v>
      </c>
      <c r="E14" s="35"/>
      <c r="F14" s="35"/>
      <c r="G14" s="35"/>
      <c r="H14" s="129" t="s">
        <v>56</v>
      </c>
      <c r="I14" s="130" t="s">
        <v>57</v>
      </c>
      <c r="J14" s="130" t="s">
        <v>58</v>
      </c>
      <c r="K14" s="131"/>
      <c r="L14" s="131"/>
      <c r="M14" s="40"/>
      <c r="P14" s="114" t="s">
        <v>59</v>
      </c>
      <c r="Q14" s="114" t="s">
        <v>9</v>
      </c>
      <c r="R14" s="16" t="s">
        <v>114</v>
      </c>
    </row>
    <row r="15" spans="1:18" ht="12" customHeight="1">
      <c r="A15" s="132">
        <v>1</v>
      </c>
      <c r="B15" s="20"/>
      <c r="C15" s="21"/>
      <c r="D15" s="63">
        <f>D11</f>
        <v>0</v>
      </c>
      <c r="E15" s="33"/>
      <c r="F15" s="33"/>
      <c r="G15" s="33"/>
      <c r="H15" s="107"/>
      <c r="I15" s="107"/>
      <c r="J15" s="107"/>
      <c r="K15" s="59">
        <f>(IF(R15&gt;11, (P15*H15),0)+IF(R15&lt;12, (P15*(I15+J15)),0))</f>
        <v>0</v>
      </c>
      <c r="L15" s="568">
        <f>'COST SHARE YR 3'!K15</f>
        <v>0</v>
      </c>
      <c r="M15" s="24"/>
      <c r="N15" s="15" t="s">
        <v>18</v>
      </c>
      <c r="O15" s="156">
        <f>D15</f>
        <v>0</v>
      </c>
      <c r="P15" s="70">
        <f>Q15/R15</f>
        <v>0</v>
      </c>
      <c r="Q15" s="106">
        <f>'YR 2'!Q15</f>
        <v>0</v>
      </c>
      <c r="R15" s="296">
        <f>'YR 1'!R15</f>
        <v>9</v>
      </c>
    </row>
    <row r="16" spans="1:18" ht="12" customHeight="1">
      <c r="A16" s="132">
        <v>2</v>
      </c>
      <c r="B16" s="20"/>
      <c r="C16" s="21"/>
      <c r="D16" s="220">
        <f>'YR 1'!D16</f>
        <v>0</v>
      </c>
      <c r="E16" s="33"/>
      <c r="F16" s="33"/>
      <c r="G16" s="33"/>
      <c r="H16" s="107"/>
      <c r="I16" s="107"/>
      <c r="J16" s="107"/>
      <c r="K16" s="59">
        <f t="shared" ref="K16:K24" si="0">(IF(R16&gt;11, (P16*H16),0)+IF(R16&lt;12, (P16*(I16+J16)),0))</f>
        <v>0</v>
      </c>
      <c r="L16" s="568">
        <f>'COST SHARE YR 3'!K16</f>
        <v>0</v>
      </c>
      <c r="M16" s="24"/>
      <c r="N16" s="15" t="s">
        <v>19</v>
      </c>
      <c r="O16" s="156">
        <f>D16</f>
        <v>0</v>
      </c>
      <c r="P16" s="70">
        <f>Q16/R16</f>
        <v>0</v>
      </c>
      <c r="Q16" s="106">
        <f>'YR 2'!Q16</f>
        <v>0</v>
      </c>
      <c r="R16" s="296">
        <f>'YR 1'!R16</f>
        <v>9</v>
      </c>
    </row>
    <row r="17" spans="1:18" ht="12" customHeight="1">
      <c r="A17" s="132">
        <v>3</v>
      </c>
      <c r="B17" s="20"/>
      <c r="C17" s="21"/>
      <c r="D17" s="220">
        <f>'YR 1'!D17</f>
        <v>0</v>
      </c>
      <c r="E17" s="33"/>
      <c r="F17" s="33"/>
      <c r="G17" s="33"/>
      <c r="H17" s="107"/>
      <c r="I17" s="107"/>
      <c r="J17" s="107"/>
      <c r="K17" s="59">
        <f t="shared" si="0"/>
        <v>0</v>
      </c>
      <c r="L17" s="568">
        <f>'COST SHARE YR 3'!K17</f>
        <v>0</v>
      </c>
      <c r="M17" s="24"/>
      <c r="N17" s="15" t="s">
        <v>19</v>
      </c>
      <c r="O17" s="156">
        <f t="shared" ref="O17:O24" si="1">D17</f>
        <v>0</v>
      </c>
      <c r="P17" s="70">
        <f t="shared" ref="P17:P24" si="2">Q17/R17</f>
        <v>0</v>
      </c>
      <c r="Q17" s="106">
        <f>'YR 2'!Q17</f>
        <v>0</v>
      </c>
      <c r="R17" s="296">
        <f>'YR 1'!R17</f>
        <v>9</v>
      </c>
    </row>
    <row r="18" spans="1:18" ht="12" customHeight="1">
      <c r="A18" s="132">
        <v>4</v>
      </c>
      <c r="B18" s="20"/>
      <c r="C18" s="21"/>
      <c r="D18" s="220">
        <f>'YR 1'!D18</f>
        <v>0</v>
      </c>
      <c r="E18" s="33"/>
      <c r="F18" s="33"/>
      <c r="G18" s="33"/>
      <c r="H18" s="107"/>
      <c r="I18" s="107"/>
      <c r="J18" s="107"/>
      <c r="K18" s="59">
        <f t="shared" si="0"/>
        <v>0</v>
      </c>
      <c r="L18" s="568">
        <f>'COST SHARE YR 3'!K18</f>
        <v>0</v>
      </c>
      <c r="M18" s="24"/>
      <c r="N18" s="15" t="s">
        <v>19</v>
      </c>
      <c r="O18" s="156">
        <f t="shared" si="1"/>
        <v>0</v>
      </c>
      <c r="P18" s="70">
        <f t="shared" si="2"/>
        <v>0</v>
      </c>
      <c r="Q18" s="106">
        <f>'YR 2'!Q18</f>
        <v>0</v>
      </c>
      <c r="R18" s="296">
        <f>'YR 1'!R18</f>
        <v>9</v>
      </c>
    </row>
    <row r="19" spans="1:18" ht="12" customHeight="1">
      <c r="A19" s="132">
        <v>5</v>
      </c>
      <c r="B19" s="20"/>
      <c r="C19" s="21"/>
      <c r="D19" s="220">
        <f>'YR 1'!D19</f>
        <v>0</v>
      </c>
      <c r="E19" s="33"/>
      <c r="F19" s="33"/>
      <c r="G19" s="33"/>
      <c r="H19" s="107"/>
      <c r="I19" s="107"/>
      <c r="J19" s="107"/>
      <c r="K19" s="59">
        <f t="shared" si="0"/>
        <v>0</v>
      </c>
      <c r="L19" s="568">
        <f>'COST SHARE YR 3'!K19</f>
        <v>0</v>
      </c>
      <c r="M19" s="24"/>
      <c r="N19" s="15" t="s">
        <v>19</v>
      </c>
      <c r="O19" s="156">
        <f t="shared" si="1"/>
        <v>0</v>
      </c>
      <c r="P19" s="70">
        <f t="shared" si="2"/>
        <v>0</v>
      </c>
      <c r="Q19" s="106">
        <f>'YR 2'!Q19</f>
        <v>0</v>
      </c>
      <c r="R19" s="296">
        <f>'YR 1'!R19</f>
        <v>9</v>
      </c>
    </row>
    <row r="20" spans="1:18" ht="12" customHeight="1">
      <c r="A20" s="132">
        <v>6</v>
      </c>
      <c r="B20" s="20"/>
      <c r="C20" s="21"/>
      <c r="D20" s="220">
        <f>'YR 1'!D20</f>
        <v>0</v>
      </c>
      <c r="E20" s="33"/>
      <c r="F20" s="33"/>
      <c r="G20" s="33"/>
      <c r="H20" s="107"/>
      <c r="I20" s="107"/>
      <c r="J20" s="107"/>
      <c r="K20" s="59">
        <f t="shared" si="0"/>
        <v>0</v>
      </c>
      <c r="L20" s="568">
        <f>'COST SHARE YR 3'!K20</f>
        <v>0</v>
      </c>
      <c r="M20" s="24"/>
      <c r="N20" s="15" t="s">
        <v>19</v>
      </c>
      <c r="O20" s="156">
        <f t="shared" si="1"/>
        <v>0</v>
      </c>
      <c r="P20" s="70">
        <f t="shared" si="2"/>
        <v>0</v>
      </c>
      <c r="Q20" s="106">
        <f>'YR 2'!Q20</f>
        <v>0</v>
      </c>
      <c r="R20" s="296">
        <f>'YR 1'!R20</f>
        <v>9</v>
      </c>
    </row>
    <row r="21" spans="1:18" ht="12" customHeight="1">
      <c r="A21" s="132">
        <v>7</v>
      </c>
      <c r="B21" s="20"/>
      <c r="C21" s="21"/>
      <c r="D21" s="220">
        <f>'YR 1'!D21</f>
        <v>0</v>
      </c>
      <c r="E21" s="33"/>
      <c r="F21" s="33"/>
      <c r="G21" s="33"/>
      <c r="H21" s="107"/>
      <c r="I21" s="107"/>
      <c r="J21" s="107"/>
      <c r="K21" s="59">
        <f t="shared" si="0"/>
        <v>0</v>
      </c>
      <c r="L21" s="568">
        <f>'COST SHARE YR 3'!K21</f>
        <v>0</v>
      </c>
      <c r="M21" s="24"/>
      <c r="N21" s="15" t="s">
        <v>19</v>
      </c>
      <c r="O21" s="156">
        <f t="shared" si="1"/>
        <v>0</v>
      </c>
      <c r="P21" s="70">
        <f t="shared" si="2"/>
        <v>0</v>
      </c>
      <c r="Q21" s="106">
        <f>'YR 2'!Q21</f>
        <v>0</v>
      </c>
      <c r="R21" s="296">
        <f>'YR 1'!R21</f>
        <v>9</v>
      </c>
    </row>
    <row r="22" spans="1:18" ht="12" customHeight="1">
      <c r="A22" s="132">
        <v>8</v>
      </c>
      <c r="B22" s="20"/>
      <c r="C22" s="21"/>
      <c r="D22" s="220">
        <f>'YR 1'!D22</f>
        <v>0</v>
      </c>
      <c r="E22" s="33"/>
      <c r="F22" s="33"/>
      <c r="G22" s="33"/>
      <c r="H22" s="107"/>
      <c r="I22" s="107"/>
      <c r="J22" s="107"/>
      <c r="K22" s="59">
        <f t="shared" si="0"/>
        <v>0</v>
      </c>
      <c r="L22" s="568">
        <f>'COST SHARE YR 3'!K22</f>
        <v>0</v>
      </c>
      <c r="M22" s="24"/>
      <c r="N22" s="15" t="s">
        <v>19</v>
      </c>
      <c r="O22" s="156">
        <f t="shared" si="1"/>
        <v>0</v>
      </c>
      <c r="P22" s="70">
        <f t="shared" si="2"/>
        <v>0</v>
      </c>
      <c r="Q22" s="106">
        <f>'YR 2'!Q22</f>
        <v>0</v>
      </c>
      <c r="R22" s="296">
        <f>'YR 1'!R22</f>
        <v>9</v>
      </c>
    </row>
    <row r="23" spans="1:18" ht="12" customHeight="1">
      <c r="A23" s="132">
        <v>9</v>
      </c>
      <c r="B23" s="20"/>
      <c r="C23" s="21"/>
      <c r="D23" s="220">
        <f>'YR 1'!D23</f>
        <v>0</v>
      </c>
      <c r="E23" s="33"/>
      <c r="F23" s="33"/>
      <c r="G23" s="33"/>
      <c r="H23" s="107"/>
      <c r="I23" s="107"/>
      <c r="J23" s="107"/>
      <c r="K23" s="59">
        <f t="shared" si="0"/>
        <v>0</v>
      </c>
      <c r="L23" s="568">
        <f>'COST SHARE YR 3'!K23</f>
        <v>0</v>
      </c>
      <c r="M23" s="24"/>
      <c r="N23" s="15" t="s">
        <v>19</v>
      </c>
      <c r="O23" s="156">
        <f t="shared" si="1"/>
        <v>0</v>
      </c>
      <c r="P23" s="70">
        <f t="shared" si="2"/>
        <v>0</v>
      </c>
      <c r="Q23" s="106">
        <f>'YR 2'!Q23</f>
        <v>0</v>
      </c>
      <c r="R23" s="296">
        <f>'YR 1'!R23</f>
        <v>9</v>
      </c>
    </row>
    <row r="24" spans="1:18" ht="12" customHeight="1">
      <c r="A24" s="132">
        <v>10</v>
      </c>
      <c r="B24" s="20"/>
      <c r="C24" s="21"/>
      <c r="D24" s="220">
        <f>'YR 1'!D24</f>
        <v>0</v>
      </c>
      <c r="E24" s="33"/>
      <c r="F24" s="33"/>
      <c r="G24" s="33"/>
      <c r="H24" s="107"/>
      <c r="I24" s="107"/>
      <c r="J24" s="107"/>
      <c r="K24" s="59">
        <f t="shared" si="0"/>
        <v>0</v>
      </c>
      <c r="L24" s="568">
        <f>'COST SHARE YR 3'!K24</f>
        <v>0</v>
      </c>
      <c r="M24" s="24"/>
      <c r="N24" s="15" t="s">
        <v>19</v>
      </c>
      <c r="O24" s="156">
        <f t="shared" si="1"/>
        <v>0</v>
      </c>
      <c r="P24" s="70">
        <f t="shared" si="2"/>
        <v>0</v>
      </c>
      <c r="Q24" s="106">
        <f>'YR 2'!Q24</f>
        <v>0</v>
      </c>
      <c r="R24" s="296">
        <f>'YR 1'!R24</f>
        <v>9</v>
      </c>
    </row>
    <row r="25" spans="1:18" ht="12" customHeight="1">
      <c r="A25" s="132"/>
      <c r="B25" s="21"/>
      <c r="C25" s="21"/>
      <c r="D25" s="220" t="str">
        <f>'YR 1'!D25</f>
        <v>Postdoc</v>
      </c>
      <c r="E25" s="36"/>
      <c r="F25" s="36"/>
      <c r="G25" s="34"/>
      <c r="H25" s="107"/>
      <c r="I25" s="208"/>
      <c r="J25" s="208"/>
      <c r="K25" s="59">
        <f>((H25)*P25)</f>
        <v>0</v>
      </c>
      <c r="L25" s="568">
        <f>'COST SHARE YR 3'!K25</f>
        <v>0</v>
      </c>
      <c r="M25" s="24"/>
      <c r="O25" s="175" t="s">
        <v>264</v>
      </c>
      <c r="P25" s="70">
        <f t="shared" ref="P25:P32" si="3">Q25/12</f>
        <v>0</v>
      </c>
      <c r="Q25" s="106">
        <f>'YR 2'!Q25</f>
        <v>0</v>
      </c>
      <c r="R25" s="134"/>
    </row>
    <row r="26" spans="1:18" ht="12" customHeight="1">
      <c r="A26" s="132"/>
      <c r="B26" s="21"/>
      <c r="C26" s="21"/>
      <c r="D26" s="220" t="str">
        <f>'YR 1'!D26</f>
        <v>Postdoc</v>
      </c>
      <c r="E26" s="33"/>
      <c r="F26" s="33"/>
      <c r="G26" s="35"/>
      <c r="H26" s="107"/>
      <c r="I26" s="208"/>
      <c r="J26" s="208"/>
      <c r="K26" s="59">
        <f>((H26)*P26)</f>
        <v>0</v>
      </c>
      <c r="L26" s="568">
        <f>'COST SHARE YR 3'!K26</f>
        <v>0</v>
      </c>
      <c r="M26" s="24"/>
      <c r="O26" s="175" t="s">
        <v>264</v>
      </c>
      <c r="P26" s="70">
        <f>Q26/12</f>
        <v>0</v>
      </c>
      <c r="Q26" s="106">
        <f>'YR 2'!Q26</f>
        <v>0</v>
      </c>
      <c r="R26" s="134"/>
    </row>
    <row r="27" spans="1:18" ht="12" customHeight="1">
      <c r="A27" s="132"/>
      <c r="B27" s="21"/>
      <c r="C27" s="21"/>
      <c r="D27" s="220" t="str">
        <f>'YR 1'!D27</f>
        <v>Postdoc</v>
      </c>
      <c r="E27" s="33"/>
      <c r="F27" s="33"/>
      <c r="G27" s="35"/>
      <c r="H27" s="107"/>
      <c r="I27" s="208"/>
      <c r="J27" s="208"/>
      <c r="K27" s="59">
        <f>((H27)*P27)</f>
        <v>0</v>
      </c>
      <c r="L27" s="568">
        <f>'COST SHARE YR 3'!K27</f>
        <v>0</v>
      </c>
      <c r="M27" s="24"/>
      <c r="O27" s="175" t="s">
        <v>264</v>
      </c>
      <c r="P27" s="70">
        <f>Q27/12</f>
        <v>0</v>
      </c>
      <c r="Q27" s="106">
        <f>'YR 2'!Q27</f>
        <v>0</v>
      </c>
      <c r="R27" s="134"/>
    </row>
    <row r="28" spans="1:18" ht="12" customHeight="1" thickBot="1">
      <c r="A28" s="132"/>
      <c r="B28" s="21"/>
      <c r="C28" s="21"/>
      <c r="D28" s="220" t="str">
        <f>'YR 1'!D28</f>
        <v>Postdoc</v>
      </c>
      <c r="E28" s="33"/>
      <c r="F28" s="33"/>
      <c r="G28" s="35"/>
      <c r="H28" s="107"/>
      <c r="I28" s="208"/>
      <c r="J28" s="208"/>
      <c r="K28" s="59">
        <f>((H28)*P28)</f>
        <v>0</v>
      </c>
      <c r="L28" s="568">
        <f>'COST SHARE YR 3'!K28</f>
        <v>0</v>
      </c>
      <c r="M28" s="24"/>
      <c r="O28" s="175" t="s">
        <v>264</v>
      </c>
      <c r="P28" s="70">
        <f>Q28/12</f>
        <v>0</v>
      </c>
      <c r="Q28" s="106">
        <f>'YR 2'!Q28</f>
        <v>0</v>
      </c>
      <c r="R28" s="134"/>
    </row>
    <row r="29" spans="1:18" ht="12" customHeight="1" thickBot="1">
      <c r="A29" s="36"/>
      <c r="B29" s="38"/>
      <c r="C29" s="38"/>
      <c r="D29" s="297" t="s">
        <v>232</v>
      </c>
      <c r="E29" s="33"/>
      <c r="F29" s="33"/>
      <c r="G29" s="33"/>
      <c r="H29" s="64">
        <f>SUM(H15:H28)</f>
        <v>0</v>
      </c>
      <c r="I29" s="64">
        <f>SUM(I15:I28)</f>
        <v>0</v>
      </c>
      <c r="J29" s="298">
        <f>SUM(J15:J28)</f>
        <v>0</v>
      </c>
      <c r="K29" s="244">
        <f>SUM(K15:K28)</f>
        <v>0</v>
      </c>
      <c r="L29" s="617">
        <f>'COST SHARE YR 3'!K29</f>
        <v>0</v>
      </c>
      <c r="M29" s="24"/>
      <c r="O29" s="120" t="s">
        <v>6</v>
      </c>
      <c r="P29" s="71">
        <f t="shared" si="3"/>
        <v>0</v>
      </c>
      <c r="Q29" s="106">
        <f>'YR 2'!Q29</f>
        <v>0</v>
      </c>
      <c r="R29" s="134"/>
    </row>
    <row r="30" spans="1:18" ht="12" customHeight="1" thickBot="1">
      <c r="A30" s="180"/>
      <c r="B30" s="17"/>
      <c r="C30" s="40"/>
      <c r="E30" s="33"/>
      <c r="F30" s="33"/>
      <c r="G30" s="33"/>
      <c r="L30" s="474"/>
      <c r="M30" s="24"/>
      <c r="O30" s="120" t="s">
        <v>6</v>
      </c>
      <c r="P30" s="71">
        <f t="shared" si="3"/>
        <v>0</v>
      </c>
      <c r="Q30" s="106">
        <f>'YR 2'!Q30</f>
        <v>0</v>
      </c>
      <c r="R30" s="134"/>
    </row>
    <row r="31" spans="1:18" ht="12" customHeight="1" thickBot="1">
      <c r="A31" s="262" t="s">
        <v>61</v>
      </c>
      <c r="B31" s="257" t="s">
        <v>242</v>
      </c>
      <c r="C31" s="257"/>
      <c r="D31" s="258"/>
      <c r="E31" s="212"/>
      <c r="F31" s="212"/>
      <c r="G31" s="213"/>
      <c r="H31" s="214"/>
      <c r="I31" s="214"/>
      <c r="J31" s="214"/>
      <c r="K31" s="215"/>
      <c r="L31" s="475"/>
      <c r="M31" s="24"/>
      <c r="O31" s="120" t="s">
        <v>236</v>
      </c>
      <c r="P31" s="71">
        <f t="shared" si="3"/>
        <v>0</v>
      </c>
      <c r="Q31" s="106">
        <f>'YR 2'!Q31</f>
        <v>0</v>
      </c>
      <c r="R31" s="134"/>
    </row>
    <row r="32" spans="1:18" ht="12" customHeight="1">
      <c r="A32" s="132">
        <v>1</v>
      </c>
      <c r="B32" s="548"/>
      <c r="D32" s="35" t="s">
        <v>234</v>
      </c>
      <c r="E32" s="26"/>
      <c r="F32" s="26"/>
      <c r="G32" s="26"/>
      <c r="H32" s="107"/>
      <c r="I32" s="224"/>
      <c r="J32" s="224"/>
      <c r="K32" s="209">
        <f>(P29*H32)*B32</f>
        <v>0</v>
      </c>
      <c r="L32" s="617">
        <f>'COST SHARE YR 3'!K32</f>
        <v>0</v>
      </c>
      <c r="M32" s="24"/>
      <c r="O32" s="120" t="s">
        <v>16</v>
      </c>
      <c r="P32" s="71">
        <f t="shared" si="3"/>
        <v>0</v>
      </c>
      <c r="Q32" s="106">
        <f>'YR 2'!Q32</f>
        <v>0</v>
      </c>
      <c r="R32" s="134"/>
    </row>
    <row r="33" spans="1:16" ht="12" customHeight="1" thickBot="1">
      <c r="A33" s="132">
        <v>2</v>
      </c>
      <c r="B33" s="549"/>
      <c r="C33" s="21"/>
      <c r="D33" s="33" t="s">
        <v>234</v>
      </c>
      <c r="E33" s="33"/>
      <c r="F33" s="118"/>
      <c r="G33" s="118"/>
      <c r="H33" s="107"/>
      <c r="I33" s="197"/>
      <c r="J33" s="197"/>
      <c r="K33" s="65">
        <f>(P30*H33)*B33</f>
        <v>0</v>
      </c>
      <c r="L33" s="617">
        <f>'COST SHARE YR 3'!K33</f>
        <v>0</v>
      </c>
      <c r="M33" s="24"/>
    </row>
    <row r="34" spans="1:16" ht="12" customHeight="1" thickBot="1">
      <c r="A34" s="132">
        <v>3</v>
      </c>
      <c r="B34" s="547"/>
      <c r="C34" s="21"/>
      <c r="D34" s="33" t="s">
        <v>238</v>
      </c>
      <c r="E34" s="33"/>
      <c r="F34" s="74">
        <f>P31</f>
        <v>0</v>
      </c>
      <c r="G34" s="137" t="s">
        <v>10</v>
      </c>
      <c r="H34" s="107"/>
      <c r="I34" s="203"/>
      <c r="J34" s="203"/>
      <c r="K34" s="65">
        <f>B34*F34*H34</f>
        <v>0</v>
      </c>
      <c r="L34" s="617">
        <f>'COST SHARE YR 3'!K34</f>
        <v>0</v>
      </c>
      <c r="M34" s="24"/>
    </row>
    <row r="35" spans="1:16" ht="12" customHeight="1">
      <c r="A35" s="132">
        <v>4</v>
      </c>
      <c r="B35" s="186"/>
      <c r="C35" s="610"/>
      <c r="D35" s="33" t="s">
        <v>237</v>
      </c>
      <c r="E35" s="33"/>
      <c r="F35" s="26"/>
      <c r="G35" s="33"/>
      <c r="H35" s="107"/>
      <c r="I35" s="138" t="s">
        <v>37</v>
      </c>
      <c r="J35" s="138">
        <v>0</v>
      </c>
      <c r="K35" s="65">
        <f>B35*(Rates!B19*Rates!B20)*H35</f>
        <v>0</v>
      </c>
      <c r="L35" s="617">
        <f>'COST SHARE YR 3'!K35</f>
        <v>0</v>
      </c>
      <c r="M35" s="24"/>
      <c r="O35" s="24"/>
      <c r="P35" s="25" t="s">
        <v>65</v>
      </c>
    </row>
    <row r="36" spans="1:16" ht="12" customHeight="1">
      <c r="A36" s="142"/>
      <c r="B36" s="186"/>
      <c r="D36" s="36" t="s">
        <v>254</v>
      </c>
      <c r="H36" s="107"/>
      <c r="I36" s="15" t="s">
        <v>37</v>
      </c>
      <c r="K36" s="65">
        <f>B36*(Rates!B19*Rates!B20)*H36</f>
        <v>0</v>
      </c>
      <c r="L36" s="617">
        <f>'COST SHARE YR 3'!K36</f>
        <v>0</v>
      </c>
      <c r="M36" s="24"/>
      <c r="N36" s="15" t="s">
        <v>18</v>
      </c>
      <c r="O36" s="154">
        <f>D11</f>
        <v>0</v>
      </c>
      <c r="P36" s="231">
        <f>IF(R15&gt;11, (H15*Rates!B10+P15*H15*Rates!B4), ((I15*P15)*Rates!B4)+(I15*Rates!B9)+((J15*P15)*Rates!B4))</f>
        <v>0</v>
      </c>
    </row>
    <row r="37" spans="1:16" ht="12" customHeight="1" thickBot="1">
      <c r="A37" s="132">
        <v>5</v>
      </c>
      <c r="B37" s="595"/>
      <c r="C37" s="21"/>
      <c r="D37" s="26" t="s">
        <v>239</v>
      </c>
      <c r="E37" s="33"/>
      <c r="F37" s="33"/>
      <c r="G37" s="33"/>
      <c r="H37" s="107"/>
      <c r="I37" s="138" t="s">
        <v>17</v>
      </c>
      <c r="J37" s="138"/>
      <c r="K37" s="65">
        <f>P32*B37*H37</f>
        <v>0</v>
      </c>
      <c r="L37" s="617">
        <f>'COST SHARE YR 3'!K37</f>
        <v>0</v>
      </c>
      <c r="M37" s="24"/>
      <c r="N37" s="15" t="s">
        <v>19</v>
      </c>
      <c r="O37" s="154">
        <f>D16</f>
        <v>0</v>
      </c>
      <c r="P37" s="231">
        <f>IF(R16&gt;11, (H16*Rates!B10+P16*H16*Rates!B4), ((I16*P16)*Rates!B4)+(I16*Rates!B9)+((J16*P16)*Rates!B4))</f>
        <v>0</v>
      </c>
    </row>
    <row r="38" spans="1:16" ht="12" customHeight="1" thickBot="1">
      <c r="A38" s="135"/>
      <c r="B38" s="574" t="s">
        <v>74</v>
      </c>
      <c r="C38" s="578"/>
      <c r="D38" s="571"/>
      <c r="E38" s="571"/>
      <c r="F38" s="572"/>
      <c r="G38" s="33"/>
      <c r="H38" s="22"/>
      <c r="I38" s="140"/>
      <c r="J38" s="21"/>
      <c r="K38" s="66">
        <f>SUM(K29:K37)</f>
        <v>0</v>
      </c>
      <c r="L38" s="624">
        <f>'COST SHARE YR 3'!K38</f>
        <v>0</v>
      </c>
      <c r="M38" s="24"/>
      <c r="N38" s="15" t="s">
        <v>19</v>
      </c>
      <c r="O38" s="154">
        <f t="shared" ref="O38:O45" si="4">D17</f>
        <v>0</v>
      </c>
      <c r="P38" s="231">
        <f>IF(R17&gt;11, (H17*Rates!B10+P17*H17*Rates!B4), ((I17*P17)*Rates!B4)+(I17*Rates!B9)+((J17*P17)*Rates!B4))</f>
        <v>0</v>
      </c>
    </row>
    <row r="39" spans="1:16" ht="12" customHeight="1" thickBot="1">
      <c r="A39" s="262" t="s">
        <v>75</v>
      </c>
      <c r="B39" s="303" t="s">
        <v>76</v>
      </c>
      <c r="C39" s="303"/>
      <c r="D39" s="596"/>
      <c r="E39" s="596"/>
      <c r="F39" s="597"/>
      <c r="G39" s="141"/>
      <c r="H39" s="21"/>
      <c r="I39" s="140"/>
      <c r="J39" s="21"/>
      <c r="K39" s="66">
        <f>P56</f>
        <v>0</v>
      </c>
      <c r="L39" s="624">
        <f>'COST SHARE YR 3'!K39</f>
        <v>0</v>
      </c>
      <c r="M39" s="24"/>
      <c r="N39" s="15" t="s">
        <v>19</v>
      </c>
      <c r="O39" s="154">
        <f t="shared" si="4"/>
        <v>0</v>
      </c>
      <c r="P39" s="231">
        <f>IF(R18&gt;11, (H18*Rates!B10+P18*H18*Rates!B4), ((I18*P18)*Rates!B4)+(I18*Rates!B9)+((J18*P18)*Rates!B4))</f>
        <v>0</v>
      </c>
    </row>
    <row r="40" spans="1:16" ht="12" customHeight="1" thickBot="1">
      <c r="B40" s="577" t="s">
        <v>77</v>
      </c>
      <c r="C40" s="578"/>
      <c r="D40" s="579"/>
      <c r="E40" s="579"/>
      <c r="F40" s="579"/>
      <c r="G40" s="580"/>
      <c r="H40" s="21"/>
      <c r="I40" s="38"/>
      <c r="J40" s="38"/>
      <c r="K40" s="66">
        <f>SUM(K38:K39)</f>
        <v>0</v>
      </c>
      <c r="L40" s="624">
        <f>'COST SHARE YR 3'!K40</f>
        <v>0</v>
      </c>
      <c r="M40" s="24"/>
      <c r="N40" s="15" t="s">
        <v>19</v>
      </c>
      <c r="O40" s="154">
        <f t="shared" si="4"/>
        <v>0</v>
      </c>
      <c r="P40" s="231">
        <f>IF(R19&gt;11, (H19*Rates!B10+P19*H19*Rates!B4), ((I19*P19)*Rates!B4)+(I19*Rates!B9)+((J19*P19)*Rates!B4))</f>
        <v>0</v>
      </c>
    </row>
    <row r="41" spans="1:16" ht="12" customHeight="1" thickBot="1">
      <c r="A41" s="256" t="s">
        <v>78</v>
      </c>
      <c r="B41" s="257" t="s">
        <v>79</v>
      </c>
      <c r="C41" s="257"/>
      <c r="D41" s="260"/>
      <c r="E41" s="260"/>
      <c r="F41" s="260"/>
      <c r="G41" s="260"/>
      <c r="H41" s="301"/>
      <c r="I41" s="18"/>
      <c r="J41" s="15"/>
      <c r="K41" s="136"/>
      <c r="L41" s="136"/>
      <c r="M41" s="24"/>
      <c r="N41" s="15" t="s">
        <v>19</v>
      </c>
      <c r="O41" s="154">
        <f t="shared" si="4"/>
        <v>0</v>
      </c>
      <c r="P41" s="231">
        <f>IF(R20&gt;11, (H20*Rates!B10+P20*H20*Rates!B4), ((I20*P20)*Rates!B4)+(I20*Rates!B9)+((J20*P20)*Rates!B4))</f>
        <v>0</v>
      </c>
    </row>
    <row r="42" spans="1:16" ht="12" customHeight="1">
      <c r="D42" s="17" t="s">
        <v>4</v>
      </c>
      <c r="E42" s="17"/>
      <c r="F42" s="17"/>
      <c r="G42" s="17" t="s">
        <v>5</v>
      </c>
      <c r="I42" s="18"/>
      <c r="J42" s="15"/>
      <c r="K42" s="136"/>
      <c r="L42" s="136"/>
      <c r="M42" s="24"/>
      <c r="N42" s="15" t="s">
        <v>19</v>
      </c>
      <c r="O42" s="154">
        <f t="shared" si="4"/>
        <v>0</v>
      </c>
      <c r="P42" s="231">
        <f>IF(R21&gt;11, (H21*Rates!B10+P21*H21*Rates!B4), ((I21*P21)*Rates!B4)+(I21*Rates!B9)+((J21*P21)*Rates!B4))</f>
        <v>0</v>
      </c>
    </row>
    <row r="43" spans="1:16" ht="12" customHeight="1">
      <c r="D43" s="133"/>
      <c r="E43" s="17"/>
      <c r="F43" s="15"/>
      <c r="G43" s="133"/>
      <c r="H43" s="37" t="s">
        <v>3</v>
      </c>
      <c r="I43" s="18"/>
      <c r="J43" s="15"/>
      <c r="K43" s="136"/>
      <c r="L43" s="136"/>
      <c r="M43" s="24"/>
      <c r="N43" s="15" t="s">
        <v>19</v>
      </c>
      <c r="O43" s="154">
        <f t="shared" si="4"/>
        <v>0</v>
      </c>
      <c r="P43" s="231">
        <f>IF(R22&gt;11, (H22*Rates!B10+P22*H22*Rates!B4), ((I22*P22)*Rates!B4)+(I22*Rates!B9)+((J22*P22)*Rates!B4))</f>
        <v>0</v>
      </c>
    </row>
    <row r="44" spans="1:16" ht="12" customHeight="1">
      <c r="D44" s="107"/>
      <c r="E44" s="26"/>
      <c r="F44" s="26"/>
      <c r="G44" s="107"/>
      <c r="H44" s="17"/>
      <c r="I44" s="17"/>
      <c r="J44" s="17"/>
      <c r="K44" s="136"/>
      <c r="L44" s="136"/>
      <c r="M44" s="24"/>
      <c r="N44" s="15" t="s">
        <v>19</v>
      </c>
      <c r="O44" s="154">
        <f t="shared" si="4"/>
        <v>0</v>
      </c>
      <c r="P44" s="231">
        <f>IF(R23&gt;11, (H23*Rates!B10+P23*H23*Rates!B4), ((I23*P23)*Rates!B4)+(I23*Rates!B9)+((J23*P23)*Rates!B4))</f>
        <v>0</v>
      </c>
    </row>
    <row r="45" spans="1:16" ht="12" customHeight="1">
      <c r="D45" s="107"/>
      <c r="E45" s="26"/>
      <c r="F45" s="26"/>
      <c r="G45" s="107"/>
      <c r="H45" s="17"/>
      <c r="I45" s="17"/>
      <c r="J45" s="17"/>
      <c r="K45" s="136"/>
      <c r="L45" s="136"/>
      <c r="M45" s="24"/>
      <c r="N45" s="15" t="s">
        <v>19</v>
      </c>
      <c r="O45" s="154">
        <f t="shared" si="4"/>
        <v>0</v>
      </c>
      <c r="P45" s="231">
        <f>IF(R24&gt;11,(H24*Rates!B10+P24*H24*Rates!B4),((I24*P24)*Rates!B4)+(I24*Rates!B9)+((J24*P24)*Rates!B4))</f>
        <v>0</v>
      </c>
    </row>
    <row r="46" spans="1:16" ht="12" customHeight="1" thickBot="1">
      <c r="D46" s="107"/>
      <c r="E46" s="17"/>
      <c r="F46" s="17"/>
      <c r="G46" s="107"/>
      <c r="H46" s="17"/>
      <c r="I46" s="17"/>
      <c r="J46" s="17"/>
      <c r="K46" s="136"/>
      <c r="L46" s="477"/>
      <c r="M46" s="24"/>
      <c r="O46" s="175" t="str">
        <f>O25</f>
        <v>PostDoc</v>
      </c>
      <c r="P46" s="231">
        <f>(P25*H25)*Rates!B4+(H25*Rates!B10)</f>
        <v>0</v>
      </c>
    </row>
    <row r="47" spans="1:16" ht="12" customHeight="1" thickBot="1">
      <c r="B47" s="37" t="s">
        <v>80</v>
      </c>
      <c r="D47" s="17"/>
      <c r="E47" s="19"/>
      <c r="F47" s="19"/>
      <c r="G47" s="144"/>
      <c r="H47" s="19"/>
      <c r="I47" s="19"/>
      <c r="J47" s="19"/>
      <c r="K47" s="66">
        <f>G43+G44+G45+G46</f>
        <v>0</v>
      </c>
      <c r="L47" s="624">
        <f>'COST SHARE YR 3'!K47</f>
        <v>0</v>
      </c>
      <c r="M47" s="24"/>
      <c r="O47" s="175" t="str">
        <f>O26</f>
        <v>PostDoc</v>
      </c>
      <c r="P47" s="231">
        <f>(P26*H26)*Rates!B4+(H26*Rates!B10)</f>
        <v>0</v>
      </c>
    </row>
    <row r="48" spans="1:16" ht="12" customHeight="1" thickBot="1">
      <c r="A48" s="256" t="s">
        <v>81</v>
      </c>
      <c r="B48" s="257" t="s">
        <v>82</v>
      </c>
      <c r="C48" s="257"/>
      <c r="D48" s="259"/>
      <c r="E48" s="36"/>
      <c r="F48" s="36" t="s">
        <v>83</v>
      </c>
      <c r="G48" s="143"/>
      <c r="H48" s="143"/>
      <c r="I48" s="10"/>
      <c r="J48" s="38"/>
      <c r="K48" s="145"/>
      <c r="L48" s="617">
        <f>'COST SHARE YR 3'!K48</f>
        <v>0</v>
      </c>
      <c r="M48" s="24"/>
      <c r="O48" s="175" t="str">
        <f>O27</f>
        <v>PostDoc</v>
      </c>
      <c r="P48" s="231">
        <f>(P27*H27)*Rates!B4+(H27*Rates!B10)</f>
        <v>0</v>
      </c>
    </row>
    <row r="49" spans="1:21" ht="12" customHeight="1">
      <c r="D49" s="26"/>
      <c r="E49" s="26"/>
      <c r="F49" s="35" t="s">
        <v>84</v>
      </c>
      <c r="G49" s="35"/>
      <c r="H49" s="19"/>
      <c r="I49" s="19"/>
      <c r="J49" s="19"/>
      <c r="K49" s="145"/>
      <c r="L49" s="617">
        <f>'COST SHARE YR 3'!K49</f>
        <v>0</v>
      </c>
      <c r="M49" s="24"/>
      <c r="O49" s="175" t="str">
        <f>O28</f>
        <v>PostDoc</v>
      </c>
      <c r="P49" s="231">
        <f>(P28*H28)*Rates!B4+(H28*Rates!B10)</f>
        <v>0</v>
      </c>
    </row>
    <row r="50" spans="1:21" ht="12" customHeight="1" thickBot="1">
      <c r="D50" s="26"/>
      <c r="E50" s="26"/>
      <c r="F50" s="26"/>
      <c r="G50" s="26"/>
      <c r="H50" s="17"/>
      <c r="I50" s="17"/>
      <c r="J50" s="17"/>
      <c r="K50" s="136"/>
      <c r="L50" s="478"/>
      <c r="M50" s="24"/>
      <c r="O50" s="120" t="s">
        <v>6</v>
      </c>
      <c r="P50" s="231">
        <f>(K32*Rates!B4)+(H32*Rates!B10)*B32</f>
        <v>0</v>
      </c>
    </row>
    <row r="51" spans="1:21" ht="12" customHeight="1" thickBot="1">
      <c r="B51" s="37" t="s">
        <v>85</v>
      </c>
      <c r="D51" s="26"/>
      <c r="E51" s="35"/>
      <c r="F51" s="10"/>
      <c r="G51" s="35"/>
      <c r="H51" s="10"/>
      <c r="I51" s="19"/>
      <c r="J51" s="19"/>
      <c r="K51" s="66">
        <f>SUM(K48:K49)</f>
        <v>0</v>
      </c>
      <c r="L51" s="624">
        <f>'COST SHARE YR 3'!K51</f>
        <v>0</v>
      </c>
      <c r="M51" s="24"/>
      <c r="O51" s="120" t="s">
        <v>6</v>
      </c>
      <c r="P51" s="231">
        <f>(K33*Rates!B4)+(H33*Rates!B10)*B33</f>
        <v>0</v>
      </c>
    </row>
    <row r="52" spans="1:21" ht="12" customHeight="1" thickBot="1">
      <c r="A52" s="256" t="s">
        <v>86</v>
      </c>
      <c r="B52" s="257" t="s">
        <v>87</v>
      </c>
      <c r="C52" s="257"/>
      <c r="D52" s="261"/>
      <c r="E52" s="17"/>
      <c r="F52" s="17"/>
      <c r="G52" s="17"/>
      <c r="H52" s="17"/>
      <c r="I52" s="17"/>
      <c r="J52" s="17"/>
      <c r="K52" s="136"/>
      <c r="L52" s="479"/>
      <c r="M52" s="24"/>
      <c r="O52" s="120" t="s">
        <v>244</v>
      </c>
      <c r="P52" s="231">
        <f>(K34*Rates!B5)</f>
        <v>0</v>
      </c>
    </row>
    <row r="53" spans="1:21" ht="12" customHeight="1">
      <c r="B53" s="146">
        <v>1</v>
      </c>
      <c r="C53" s="15" t="s">
        <v>88</v>
      </c>
      <c r="D53" s="17"/>
      <c r="E53" s="17"/>
      <c r="F53" s="147"/>
      <c r="G53" s="17"/>
      <c r="I53" s="18"/>
      <c r="J53" s="15"/>
      <c r="K53" s="145"/>
      <c r="L53" s="568">
        <f>'COST SHARE YR 3'!K53</f>
        <v>0</v>
      </c>
      <c r="M53" s="24"/>
      <c r="O53" s="15" t="s">
        <v>243</v>
      </c>
      <c r="P53" s="231">
        <f>(K35*Rates!B8)</f>
        <v>0</v>
      </c>
    </row>
    <row r="54" spans="1:21" ht="12" customHeight="1">
      <c r="B54" s="146">
        <v>2</v>
      </c>
      <c r="C54" s="15" t="s">
        <v>89</v>
      </c>
      <c r="D54" s="17"/>
      <c r="E54" s="17"/>
      <c r="F54" s="147"/>
      <c r="G54" s="17"/>
      <c r="I54" s="18"/>
      <c r="J54" s="15"/>
      <c r="K54" s="145"/>
      <c r="L54" s="568">
        <f>'COST SHARE YR 3'!K54</f>
        <v>0</v>
      </c>
      <c r="M54" s="24"/>
      <c r="O54" s="219" t="s">
        <v>240</v>
      </c>
      <c r="P54" s="546">
        <f>(K36*Rates!B7)</f>
        <v>0</v>
      </c>
    </row>
    <row r="55" spans="1:21" ht="12" customHeight="1" thickBot="1">
      <c r="B55" s="146">
        <v>3</v>
      </c>
      <c r="C55" s="15" t="s">
        <v>90</v>
      </c>
      <c r="D55" s="26"/>
      <c r="E55" s="26"/>
      <c r="F55" s="147"/>
      <c r="G55" s="26"/>
      <c r="I55" s="18"/>
      <c r="J55" s="15"/>
      <c r="K55" s="145"/>
      <c r="L55" s="568">
        <f>'COST SHARE YR 3'!K55</f>
        <v>0</v>
      </c>
      <c r="M55" s="24"/>
      <c r="O55" s="120" t="s">
        <v>16</v>
      </c>
      <c r="P55" s="65">
        <f>(K37*Rates!B4)+(H37*Rates!B10)*B37</f>
        <v>0</v>
      </c>
    </row>
    <row r="56" spans="1:21" ht="12" customHeight="1" thickBot="1">
      <c r="B56" s="146">
        <v>4</v>
      </c>
      <c r="C56" s="15" t="s">
        <v>91</v>
      </c>
      <c r="D56" s="26"/>
      <c r="E56" s="26"/>
      <c r="F56" s="147"/>
      <c r="G56" s="26"/>
      <c r="I56" s="18"/>
      <c r="J56" s="15"/>
      <c r="K56" s="145"/>
      <c r="L56" s="568">
        <f>'COST SHARE YR 3'!K56</f>
        <v>0</v>
      </c>
      <c r="M56" s="24"/>
      <c r="O56" s="148" t="s">
        <v>11</v>
      </c>
      <c r="P56" s="238">
        <f>SUM(P36:P55)</f>
        <v>0</v>
      </c>
    </row>
    <row r="57" spans="1:21" ht="12" customHeight="1" thickBot="1">
      <c r="A57" s="115"/>
      <c r="B57" s="20" t="s">
        <v>245</v>
      </c>
      <c r="C57" s="21"/>
      <c r="D57" s="33"/>
      <c r="E57" s="23"/>
      <c r="F57" s="36"/>
      <c r="G57" s="36" t="s">
        <v>92</v>
      </c>
      <c r="H57" s="38"/>
      <c r="I57" s="39"/>
      <c r="J57" s="38"/>
      <c r="K57" s="66">
        <f>SUM(K53:K56)</f>
        <v>0</v>
      </c>
      <c r="L57" s="624">
        <f>'COST SHARE YR 3'!K57</f>
        <v>0</v>
      </c>
      <c r="M57" s="24"/>
    </row>
    <row r="58" spans="1:21" ht="12" customHeight="1" thickBot="1">
      <c r="A58" s="256" t="s">
        <v>93</v>
      </c>
      <c r="B58" s="257" t="s">
        <v>94</v>
      </c>
      <c r="C58" s="257"/>
      <c r="D58" s="259"/>
      <c r="E58" s="36"/>
      <c r="F58" s="36"/>
      <c r="G58" s="36"/>
      <c r="H58" s="38"/>
      <c r="I58" s="39"/>
      <c r="J58" s="38"/>
      <c r="K58" s="136"/>
      <c r="L58" s="479"/>
      <c r="M58" s="24"/>
    </row>
    <row r="59" spans="1:21" ht="12" customHeight="1">
      <c r="A59" s="9"/>
      <c r="B59" s="273">
        <v>1</v>
      </c>
      <c r="C59" s="10" t="s">
        <v>15</v>
      </c>
      <c r="D59" s="35"/>
      <c r="E59" s="36"/>
      <c r="F59" s="36"/>
      <c r="G59" s="36"/>
      <c r="H59" s="38"/>
      <c r="I59" s="39"/>
      <c r="J59" s="38"/>
      <c r="K59" s="145"/>
      <c r="L59" s="568">
        <f>'COST SHARE YR 3'!K59</f>
        <v>0</v>
      </c>
      <c r="M59" s="24"/>
    </row>
    <row r="60" spans="1:21" ht="12" customHeight="1" thickBot="1">
      <c r="A60" s="142"/>
      <c r="B60" s="149">
        <v>2</v>
      </c>
      <c r="C60" s="38" t="s">
        <v>95</v>
      </c>
      <c r="D60" s="36"/>
      <c r="E60" s="36"/>
      <c r="F60" s="36"/>
      <c r="G60" s="36"/>
      <c r="H60" s="38"/>
      <c r="I60" s="39"/>
      <c r="J60" s="38"/>
      <c r="K60" s="145"/>
      <c r="L60" s="568">
        <f>'COST SHARE YR 3'!K60</f>
        <v>0</v>
      </c>
      <c r="M60" s="24"/>
      <c r="O60" s="423" t="s">
        <v>248</v>
      </c>
      <c r="P60" s="424" t="s">
        <v>247</v>
      </c>
      <c r="Q60" s="424" t="s">
        <v>249</v>
      </c>
      <c r="R60" s="424" t="s">
        <v>250</v>
      </c>
      <c r="S60" s="424" t="s">
        <v>251</v>
      </c>
      <c r="T60" s="424" t="s">
        <v>252</v>
      </c>
      <c r="U60" s="424" t="s">
        <v>253</v>
      </c>
    </row>
    <row r="61" spans="1:21" ht="12" customHeight="1" thickTop="1">
      <c r="A61" s="142"/>
      <c r="B61" s="149">
        <v>3</v>
      </c>
      <c r="C61" s="38" t="s">
        <v>96</v>
      </c>
      <c r="D61" s="36"/>
      <c r="E61" s="36"/>
      <c r="F61" s="36"/>
      <c r="G61" s="36"/>
      <c r="H61" s="38"/>
      <c r="I61" s="39"/>
      <c r="J61" s="38"/>
      <c r="K61" s="145"/>
      <c r="L61" s="568">
        <f>'COST SHARE YR 3'!K61</f>
        <v>0</v>
      </c>
      <c r="M61" s="24"/>
      <c r="P61" s="174" t="str">
        <f>'YR 2'!P60</f>
        <v>Sub #1</v>
      </c>
      <c r="Q61" s="174" t="str">
        <f>'YR 2'!Q60</f>
        <v>Sub #2</v>
      </c>
      <c r="R61" s="174" t="str">
        <f>'YR 2'!R60</f>
        <v>Sub #3</v>
      </c>
      <c r="S61" s="174" t="str">
        <f>'YR 2'!S60</f>
        <v>Sub #4</v>
      </c>
      <c r="T61" s="174" t="str">
        <f>'YR 2'!T60</f>
        <v>Sub #5</v>
      </c>
      <c r="U61" s="15" t="s">
        <v>216</v>
      </c>
    </row>
    <row r="62" spans="1:21" ht="12" customHeight="1">
      <c r="A62" s="142"/>
      <c r="B62" s="149">
        <v>4</v>
      </c>
      <c r="C62" s="38" t="s">
        <v>274</v>
      </c>
      <c r="D62" s="36"/>
      <c r="E62" s="36"/>
      <c r="F62" s="36"/>
      <c r="G62" s="36"/>
      <c r="H62" s="38"/>
      <c r="I62" s="39"/>
      <c r="J62" s="38"/>
      <c r="K62" s="145"/>
      <c r="L62" s="568">
        <f>'COST SHARE YR 3'!K62</f>
        <v>0</v>
      </c>
      <c r="M62" s="24"/>
      <c r="N62" s="131">
        <v>62</v>
      </c>
      <c r="O62" s="425" t="s">
        <v>223</v>
      </c>
      <c r="P62" s="131">
        <f>'YR 2'!P61</f>
        <v>0</v>
      </c>
      <c r="Q62" s="150">
        <f>'YR 2'!Q61</f>
        <v>0</v>
      </c>
      <c r="R62" s="150">
        <f>'YR 2'!R61</f>
        <v>0</v>
      </c>
      <c r="S62" s="150">
        <f>'YR 2'!S61</f>
        <v>0</v>
      </c>
      <c r="T62" s="142">
        <f>'YR 2'!T61</f>
        <v>0</v>
      </c>
      <c r="U62" s="315">
        <f>SUM(U63:U64)</f>
        <v>0</v>
      </c>
    </row>
    <row r="63" spans="1:21" ht="12" customHeight="1">
      <c r="A63" s="142"/>
      <c r="B63" s="149">
        <v>5</v>
      </c>
      <c r="C63" s="38" t="s">
        <v>262</v>
      </c>
      <c r="D63" s="36"/>
      <c r="E63" s="36"/>
      <c r="F63" s="36" t="s">
        <v>287</v>
      </c>
      <c r="G63" s="36"/>
      <c r="H63" s="38"/>
      <c r="I63" s="39"/>
      <c r="J63" s="38"/>
      <c r="K63" s="165">
        <f>U67</f>
        <v>0</v>
      </c>
      <c r="L63" s="568">
        <f>'COST SHARE YR 3'!K63</f>
        <v>0</v>
      </c>
      <c r="M63" s="24"/>
      <c r="N63" s="131">
        <v>63</v>
      </c>
      <c r="O63" s="426" t="s">
        <v>145</v>
      </c>
      <c r="P63" s="168"/>
      <c r="Q63" s="168"/>
      <c r="R63" s="169"/>
      <c r="S63" s="169"/>
      <c r="T63" s="169"/>
      <c r="U63" s="166">
        <f>SUM(P63:T63)</f>
        <v>0</v>
      </c>
    </row>
    <row r="64" spans="1:21" ht="12" customHeight="1" thickBot="1">
      <c r="A64" s="142"/>
      <c r="B64" s="149"/>
      <c r="C64" s="38"/>
      <c r="D64" s="36"/>
      <c r="E64" s="36"/>
      <c r="F64" s="36" t="s">
        <v>288</v>
      </c>
      <c r="G64" s="36"/>
      <c r="H64" s="38"/>
      <c r="I64" s="39"/>
      <c r="J64" s="38"/>
      <c r="K64" s="165">
        <f>U68</f>
        <v>0</v>
      </c>
      <c r="L64" s="568">
        <f>'COST SHARE YR 3'!K64</f>
        <v>0</v>
      </c>
      <c r="M64" s="24"/>
      <c r="N64" s="131">
        <v>64</v>
      </c>
      <c r="O64" s="426" t="s">
        <v>267</v>
      </c>
      <c r="P64" s="168"/>
      <c r="Q64" s="168"/>
      <c r="R64" s="169"/>
      <c r="S64" s="169"/>
      <c r="T64" s="169"/>
      <c r="U64" s="166">
        <f>SUM(P64:T64)</f>
        <v>0</v>
      </c>
    </row>
    <row r="65" spans="1:21" ht="12" customHeight="1" thickBot="1">
      <c r="A65" s="142"/>
      <c r="B65" s="149"/>
      <c r="C65" s="38" t="s">
        <v>122</v>
      </c>
      <c r="D65" s="36"/>
      <c r="E65" s="36"/>
      <c r="F65" s="36"/>
      <c r="G65" s="36"/>
      <c r="H65" s="38"/>
      <c r="I65" s="39"/>
      <c r="J65" s="38"/>
      <c r="K65" s="66">
        <f>K63+K64</f>
        <v>0</v>
      </c>
      <c r="L65" s="568">
        <f>'COST SHARE YR 3'!K65</f>
        <v>0</v>
      </c>
      <c r="M65" s="24"/>
      <c r="N65" s="131">
        <v>65</v>
      </c>
      <c r="O65" s="426" t="s">
        <v>141</v>
      </c>
      <c r="P65" s="170">
        <f>SUM(P63:P64)</f>
        <v>0</v>
      </c>
      <c r="Q65" s="170">
        <f t="shared" ref="Q65:T65" si="5">SUM(Q63:Q64)</f>
        <v>0</v>
      </c>
      <c r="R65" s="170">
        <f t="shared" si="5"/>
        <v>0</v>
      </c>
      <c r="S65" s="170">
        <f t="shared" si="5"/>
        <v>0</v>
      </c>
      <c r="T65" s="170">
        <f t="shared" si="5"/>
        <v>0</v>
      </c>
      <c r="U65" s="166">
        <f>SUM(P65:T65)</f>
        <v>0</v>
      </c>
    </row>
    <row r="66" spans="1:21" ht="12" customHeight="1" thickBot="1">
      <c r="A66" s="142"/>
      <c r="B66" s="149">
        <v>6</v>
      </c>
      <c r="C66" s="38" t="s">
        <v>1</v>
      </c>
      <c r="D66" s="36"/>
      <c r="E66" s="36"/>
      <c r="F66" s="36"/>
      <c r="G66" s="36"/>
      <c r="H66" s="38"/>
      <c r="I66" s="39"/>
      <c r="J66" s="38"/>
      <c r="K66" s="145"/>
      <c r="L66" s="568">
        <f>'COST SHARE YR 3'!K66</f>
        <v>0</v>
      </c>
      <c r="M66" s="24"/>
      <c r="N66" s="131">
        <v>66</v>
      </c>
      <c r="U66" s="163" t="s">
        <v>225</v>
      </c>
    </row>
    <row r="67" spans="1:21" ht="12" customHeight="1" thickBot="1">
      <c r="A67" s="142"/>
      <c r="B67" s="149">
        <v>7</v>
      </c>
      <c r="C67" s="38" t="s">
        <v>113</v>
      </c>
      <c r="D67" s="36"/>
      <c r="E67" s="36"/>
      <c r="F67" s="28" t="s">
        <v>39</v>
      </c>
      <c r="G67" s="36"/>
      <c r="H67" s="38"/>
      <c r="I67" s="39"/>
      <c r="J67" s="38"/>
      <c r="K67" s="66">
        <f>IF(H34&gt;0,Rates!C14*B34,0)+IF(I34&gt;0,Rates!B14*'YR 1'!B34,0)+IF('YR 1'!J34&gt;0,Rates!D14*'YR 1'!B34,0)</f>
        <v>0</v>
      </c>
      <c r="L67" s="568">
        <f>'COST SHARE YR 3'!K67</f>
        <v>0</v>
      </c>
      <c r="M67" s="24"/>
      <c r="N67" s="427">
        <v>67</v>
      </c>
      <c r="O67" s="615" t="s">
        <v>217</v>
      </c>
      <c r="P67" s="246">
        <f>IF(AND('YR 1'!P67+'YR 2'!P64&lt;49999,'YR 1'!P67+'YR 2'!P66+'YR 3'!P65&lt;49999),P65,50000-'YR 1'!P67-'YR 2'!P66)</f>
        <v>0</v>
      </c>
      <c r="Q67" s="246">
        <f>IF(AND('YR 1'!Q67+'YR 2'!Q64&lt;49999,'YR 1'!Q67+'YR 2'!Q66+'YR 3'!Q65&lt;49999),Q65,50000-'YR 1'!Q67-'YR 2'!Q66)</f>
        <v>0</v>
      </c>
      <c r="R67" s="246">
        <f>IF(AND('YR 1'!R67+'YR 2'!R64&lt;49999,'YR 1'!R67+'YR 2'!R66+'YR 3'!R65&lt;49999),R65,50000-'YR 1'!R67-'YR 2'!R66)</f>
        <v>0</v>
      </c>
      <c r="S67" s="246">
        <f>IF(AND('YR 1'!S67+'YR 2'!S64&lt;49999,'YR 1'!S67+'YR 2'!S66+'YR 3'!S65&lt;49999),S65,50000-'YR 1'!S67-'YR 2'!S66)</f>
        <v>0</v>
      </c>
      <c r="T67" s="246">
        <f>IF(AND('YR 1'!T67+'YR 2'!T64&lt;49999,'YR 1'!T67+'YR 2'!T66+'YR 3'!T65&lt;49999),T65,50000-'YR 1'!T67-'YR 2'!T66)</f>
        <v>0</v>
      </c>
      <c r="U67" s="167">
        <f>SUM(P67:T67)</f>
        <v>0</v>
      </c>
    </row>
    <row r="68" spans="1:21" ht="12" customHeight="1" thickBot="1">
      <c r="A68" s="115"/>
      <c r="B68" s="21"/>
      <c r="C68" s="21" t="s">
        <v>97</v>
      </c>
      <c r="D68" s="33"/>
      <c r="E68" s="33"/>
      <c r="F68" s="33"/>
      <c r="G68" s="36"/>
      <c r="H68" s="38"/>
      <c r="I68" s="39"/>
      <c r="J68" s="38"/>
      <c r="K68" s="66">
        <f>SUM(K59+K60+K61+K62+K63+K64+K66+K67)</f>
        <v>0</v>
      </c>
      <c r="L68" s="568">
        <f>'COST SHARE YR 3'!K68</f>
        <v>0</v>
      </c>
      <c r="M68" s="24"/>
      <c r="N68" s="131">
        <v>68</v>
      </c>
      <c r="O68" s="425" t="s">
        <v>159</v>
      </c>
      <c r="P68" s="162">
        <f>P65-P67</f>
        <v>0</v>
      </c>
      <c r="Q68" s="162">
        <f>Q65-Q67</f>
        <v>0</v>
      </c>
      <c r="R68" s="162">
        <f t="shared" ref="R68:T68" si="6">R65-R67</f>
        <v>0</v>
      </c>
      <c r="S68" s="162">
        <f t="shared" si="6"/>
        <v>0</v>
      </c>
      <c r="T68" s="162">
        <f t="shared" si="6"/>
        <v>0</v>
      </c>
      <c r="U68" s="167">
        <f>SUM(P68:T68)</f>
        <v>0</v>
      </c>
    </row>
    <row r="69" spans="1:21" ht="12" customHeight="1" thickBot="1">
      <c r="A69" s="256" t="s">
        <v>98</v>
      </c>
      <c r="B69" s="257" t="s">
        <v>99</v>
      </c>
      <c r="C69" s="257"/>
      <c r="D69" s="260"/>
      <c r="E69" s="260"/>
      <c r="F69" s="261"/>
      <c r="G69" s="143"/>
      <c r="H69" s="38"/>
      <c r="I69" s="39"/>
      <c r="J69" s="38"/>
      <c r="K69" s="66">
        <f>SUM(K68+K57+K51+K47+K40)</f>
        <v>0</v>
      </c>
      <c r="L69" s="624">
        <f>'COST SHARE YR 3'!K69</f>
        <v>0</v>
      </c>
      <c r="M69" s="24"/>
      <c r="P69" s="245">
        <f>SUM(P67:P68)</f>
        <v>0</v>
      </c>
      <c r="Q69" s="245">
        <f t="shared" ref="Q69:T69" si="7">SUM(Q67:Q68)</f>
        <v>0</v>
      </c>
      <c r="R69" s="245">
        <f t="shared" si="7"/>
        <v>0</v>
      </c>
      <c r="S69" s="245">
        <f t="shared" si="7"/>
        <v>0</v>
      </c>
      <c r="T69" s="245">
        <f t="shared" si="7"/>
        <v>0</v>
      </c>
      <c r="U69" s="245">
        <f>SUM(P69:T69)</f>
        <v>0</v>
      </c>
    </row>
    <row r="70" spans="1:21" ht="12" customHeight="1" thickBot="1">
      <c r="A70" s="256" t="s">
        <v>100</v>
      </c>
      <c r="B70" s="257" t="s">
        <v>101</v>
      </c>
      <c r="C70" s="257"/>
      <c r="D70" s="260"/>
      <c r="E70" s="260"/>
      <c r="F70" s="261"/>
      <c r="G70" s="40"/>
      <c r="H70" s="41"/>
      <c r="J70" s="15"/>
      <c r="K70" s="136"/>
      <c r="L70" s="136"/>
      <c r="M70" s="24"/>
    </row>
    <row r="71" spans="1:21" ht="12" customHeight="1" thickBot="1">
      <c r="D71" s="43">
        <f>Rates!B24</f>
        <v>0.49</v>
      </c>
      <c r="E71" s="17"/>
      <c r="F71" s="67">
        <f>IF(M71=1,K69-K47-K67-K64, K69-K47-K57-K67-K64)</f>
        <v>0</v>
      </c>
      <c r="G71" s="25"/>
      <c r="H71" s="42"/>
      <c r="J71" s="15"/>
      <c r="K71" s="552">
        <f>F71*Rates!B24</f>
        <v>0</v>
      </c>
      <c r="L71" s="492">
        <f>'COST SHARE YR 3'!K71</f>
        <v>0</v>
      </c>
      <c r="M71" s="24"/>
      <c r="P71" s="152"/>
    </row>
    <row r="72" spans="1:21" ht="12" customHeight="1" thickBot="1">
      <c r="B72" s="37" t="s">
        <v>102</v>
      </c>
      <c r="D72" s="17"/>
      <c r="E72" s="17"/>
      <c r="F72" s="26"/>
      <c r="G72" s="151"/>
      <c r="H72" s="24"/>
      <c r="J72" s="15"/>
      <c r="K72" s="552">
        <f>K71</f>
        <v>0</v>
      </c>
      <c r="L72" s="492">
        <f>L71</f>
        <v>0</v>
      </c>
    </row>
    <row r="73" spans="1:21" ht="12" customHeight="1" thickBot="1">
      <c r="A73" s="302" t="s">
        <v>103</v>
      </c>
      <c r="B73" s="303" t="s">
        <v>104</v>
      </c>
      <c r="C73" s="303"/>
      <c r="D73" s="304"/>
      <c r="E73" s="304"/>
      <c r="F73" s="305"/>
      <c r="G73" s="116"/>
      <c r="H73" s="21"/>
      <c r="I73" s="39"/>
      <c r="J73" s="38"/>
      <c r="K73" s="552">
        <f>K72+K69</f>
        <v>0</v>
      </c>
      <c r="L73" s="492">
        <f>'COST SHARE YR 3'!K73</f>
        <v>0</v>
      </c>
      <c r="M73" s="24"/>
    </row>
    <row r="74" spans="1:21" ht="12" customHeight="1" thickBot="1">
      <c r="A74" s="553" t="s">
        <v>105</v>
      </c>
      <c r="B74" s="554" t="s">
        <v>106</v>
      </c>
      <c r="C74" s="554"/>
      <c r="D74" s="555"/>
      <c r="E74" s="555"/>
      <c r="F74" s="555"/>
      <c r="G74" s="555"/>
      <c r="H74" s="556"/>
      <c r="I74" s="39"/>
      <c r="J74" s="38"/>
      <c r="K74" s="625">
        <f>L74</f>
        <v>0</v>
      </c>
      <c r="L74" s="617">
        <f>'COST SHARE YR 3'!K75</f>
        <v>0</v>
      </c>
      <c r="M74" s="24"/>
      <c r="O74" s="693" t="s">
        <v>156</v>
      </c>
      <c r="P74" s="693"/>
    </row>
    <row r="75" spans="1:21" ht="12" customHeight="1" thickBot="1">
      <c r="A75" s="256" t="s">
        <v>107</v>
      </c>
      <c r="B75" s="257" t="s">
        <v>108</v>
      </c>
      <c r="C75" s="257"/>
      <c r="D75" s="261"/>
      <c r="E75" s="19"/>
      <c r="F75" s="19"/>
      <c r="G75" s="19"/>
      <c r="H75" s="10"/>
      <c r="I75" s="39"/>
      <c r="J75" s="38"/>
      <c r="K75" s="238">
        <f>K73+K74</f>
        <v>0</v>
      </c>
      <c r="L75" s="24"/>
      <c r="M75" s="24"/>
      <c r="O75" s="198" t="s">
        <v>153</v>
      </c>
      <c r="P75" s="199"/>
    </row>
    <row r="76" spans="1:21" ht="12" customHeight="1">
      <c r="A76" s="15"/>
      <c r="K76" s="15"/>
      <c r="O76" s="198" t="s">
        <v>157</v>
      </c>
      <c r="P76" s="200">
        <f>U64</f>
        <v>0</v>
      </c>
    </row>
    <row r="77" spans="1:21" ht="12" customHeight="1" thickBot="1">
      <c r="A77" s="15"/>
      <c r="K77" s="15"/>
      <c r="O77" s="198" t="s">
        <v>214</v>
      </c>
      <c r="P77" s="200">
        <f>P75+P76</f>
        <v>0</v>
      </c>
    </row>
    <row r="78" spans="1:21" ht="12" customHeight="1" thickBot="1">
      <c r="A78" s="15"/>
      <c r="G78" s="690" t="s">
        <v>143</v>
      </c>
      <c r="H78" s="691"/>
      <c r="I78" s="691"/>
      <c r="J78" s="672"/>
      <c r="K78" s="190">
        <f>SUM(K69-U64)</f>
        <v>0</v>
      </c>
      <c r="O78" s="201" t="s">
        <v>215</v>
      </c>
      <c r="P78" s="202">
        <f>P77-K47-K64-K67-K57</f>
        <v>0</v>
      </c>
    </row>
    <row r="79" spans="1:21" ht="12" customHeight="1">
      <c r="A79" s="15"/>
      <c r="J79" s="147" t="s">
        <v>140</v>
      </c>
      <c r="K79" s="15"/>
      <c r="O79" s="198" t="s">
        <v>154</v>
      </c>
      <c r="P79" s="200">
        <f>P78*0.49</f>
        <v>0</v>
      </c>
    </row>
    <row r="80" spans="1:21" ht="12" customHeight="1">
      <c r="A80" s="15"/>
      <c r="K80" s="15"/>
      <c r="O80" s="198" t="s">
        <v>155</v>
      </c>
      <c r="P80" s="200">
        <f>P75+P79+P76</f>
        <v>0</v>
      </c>
    </row>
    <row r="81" spans="11:11" ht="12" customHeight="1">
      <c r="K81" s="15"/>
    </row>
    <row r="82" spans="11:11" ht="12" customHeight="1">
      <c r="K82" s="15"/>
    </row>
    <row r="83" spans="11:11" ht="12" customHeight="1">
      <c r="K83" s="15"/>
    </row>
    <row r="84" spans="11:11" ht="12" customHeight="1">
      <c r="K84" s="15"/>
    </row>
    <row r="85" spans="11:11" ht="12" customHeight="1">
      <c r="K85" s="15"/>
    </row>
    <row r="86" spans="11:11" ht="12" customHeight="1">
      <c r="K86" s="15"/>
    </row>
    <row r="87" spans="11:11" ht="12" customHeight="1">
      <c r="K87" s="15"/>
    </row>
    <row r="88" spans="11:11" ht="12" customHeight="1">
      <c r="K88" s="15"/>
    </row>
    <row r="89" spans="11:11" ht="12" customHeight="1">
      <c r="K89" s="15"/>
    </row>
    <row r="90" spans="11:11" ht="12" customHeight="1">
      <c r="K90" s="15"/>
    </row>
    <row r="91" spans="11:11" ht="12" customHeight="1">
      <c r="K91" s="15"/>
    </row>
    <row r="92" spans="11:11" ht="12" customHeight="1">
      <c r="K92" s="15"/>
    </row>
    <row r="93" spans="11:11" ht="12" customHeight="1">
      <c r="K93" s="15"/>
    </row>
    <row r="94" spans="11:11" ht="12" customHeight="1">
      <c r="K94" s="15"/>
    </row>
    <row r="95" spans="11:11" ht="12" customHeight="1">
      <c r="K95" s="15"/>
    </row>
    <row r="96" spans="11:11" ht="12" customHeight="1">
      <c r="K96" s="15"/>
    </row>
    <row r="97" spans="11:11" ht="12" customHeight="1">
      <c r="K97" s="15"/>
    </row>
    <row r="98" spans="11:11" ht="12" customHeight="1">
      <c r="K98" s="15"/>
    </row>
    <row r="99" spans="11:11" ht="12" customHeight="1">
      <c r="K99" s="15"/>
    </row>
    <row r="100" spans="11:11" ht="12" customHeight="1">
      <c r="K100" s="15"/>
    </row>
    <row r="101" spans="11:11" ht="12" customHeight="1">
      <c r="K101" s="15"/>
    </row>
    <row r="102" spans="11:11" ht="12" customHeight="1">
      <c r="K102" s="15"/>
    </row>
    <row r="103" spans="11:11" ht="12" customHeight="1">
      <c r="K103" s="15"/>
    </row>
    <row r="104" spans="11:11" ht="12" customHeight="1">
      <c r="K104" s="15"/>
    </row>
    <row r="105" spans="11:11" ht="12" customHeight="1">
      <c r="K105" s="15"/>
    </row>
    <row r="106" spans="11:11" ht="12" customHeight="1">
      <c r="K106" s="15"/>
    </row>
    <row r="107" spans="11:11" ht="12" customHeight="1">
      <c r="K107" s="15"/>
    </row>
    <row r="108" spans="11:11" ht="12" customHeight="1">
      <c r="K108" s="15"/>
    </row>
    <row r="109" spans="11:11" ht="12" customHeight="1">
      <c r="K109" s="15"/>
    </row>
    <row r="110" spans="11:11" ht="12" customHeight="1">
      <c r="K110" s="15"/>
    </row>
    <row r="111" spans="11:11" ht="12" customHeight="1">
      <c r="K111" s="15"/>
    </row>
    <row r="112" spans="11:11" ht="12" customHeight="1">
      <c r="K112" s="15"/>
    </row>
    <row r="113" spans="11:11" ht="12" customHeight="1">
      <c r="K113" s="15"/>
    </row>
    <row r="114" spans="11:11" ht="12" customHeight="1">
      <c r="K114" s="15"/>
    </row>
    <row r="115" spans="11:11" ht="12" customHeight="1">
      <c r="K115" s="15"/>
    </row>
    <row r="116" spans="11:11" ht="12" customHeight="1">
      <c r="K116" s="15"/>
    </row>
    <row r="117" spans="11:11" ht="12" customHeight="1">
      <c r="K117" s="15"/>
    </row>
    <row r="118" spans="11:11" ht="12" customHeight="1">
      <c r="K118" s="15"/>
    </row>
    <row r="119" spans="11:11" ht="12" customHeight="1">
      <c r="K119" s="15"/>
    </row>
    <row r="120" spans="11:11" ht="12" customHeight="1">
      <c r="K120" s="15"/>
    </row>
    <row r="121" spans="11:11" ht="12" customHeight="1">
      <c r="K121" s="15"/>
    </row>
    <row r="122" spans="11:11" ht="12" customHeight="1">
      <c r="K122" s="15"/>
    </row>
    <row r="123" spans="11:11" ht="12" customHeight="1">
      <c r="K123" s="15"/>
    </row>
    <row r="124" spans="11:11" ht="12" customHeight="1">
      <c r="K124" s="15"/>
    </row>
    <row r="125" spans="11:11" ht="12" customHeight="1">
      <c r="K125" s="15"/>
    </row>
    <row r="126" spans="11:11" ht="12" customHeight="1">
      <c r="K126" s="15"/>
    </row>
    <row r="127" spans="11:11" ht="12" customHeight="1">
      <c r="K127" s="15"/>
    </row>
    <row r="128" spans="11:11" ht="12" customHeight="1">
      <c r="K128" s="15"/>
    </row>
    <row r="129" spans="11:11" ht="12" customHeight="1">
      <c r="K129" s="15"/>
    </row>
    <row r="130" spans="11:11" ht="12" customHeight="1">
      <c r="K130" s="15"/>
    </row>
    <row r="131" spans="11:11" ht="12" customHeight="1">
      <c r="K131" s="15"/>
    </row>
    <row r="132" spans="11:11" ht="12" customHeight="1">
      <c r="K132" s="15"/>
    </row>
    <row r="133" spans="11:11" ht="12" customHeight="1">
      <c r="K133" s="15"/>
    </row>
    <row r="134" spans="11:11" ht="12" customHeight="1">
      <c r="K134" s="15"/>
    </row>
    <row r="135" spans="11:11" ht="12" customHeight="1">
      <c r="K135" s="15"/>
    </row>
    <row r="136" spans="11:11" ht="12" customHeight="1">
      <c r="K136" s="15"/>
    </row>
    <row r="137" spans="11:11" ht="12" customHeight="1">
      <c r="K137" s="15"/>
    </row>
    <row r="138" spans="11:11" ht="12" customHeight="1">
      <c r="K138" s="15"/>
    </row>
    <row r="139" spans="11:11" ht="12" customHeight="1">
      <c r="K139" s="15"/>
    </row>
    <row r="140" spans="11:11" ht="12" customHeight="1">
      <c r="K140" s="15"/>
    </row>
    <row r="141" spans="11:11" ht="12" customHeight="1">
      <c r="K141" s="15"/>
    </row>
    <row r="142" spans="11:11" ht="12" customHeight="1">
      <c r="K142" s="15"/>
    </row>
    <row r="143" spans="11:11" ht="12" customHeight="1">
      <c r="K143" s="15"/>
    </row>
    <row r="144" spans="11:11" ht="12" customHeight="1">
      <c r="K144" s="15"/>
    </row>
    <row r="145" spans="11:11" ht="12" customHeight="1">
      <c r="K145" s="15"/>
    </row>
    <row r="146" spans="11:11" ht="12" customHeight="1">
      <c r="K146" s="15"/>
    </row>
    <row r="147" spans="11:11" ht="12" customHeight="1">
      <c r="K147" s="15"/>
    </row>
    <row r="148" spans="11:11" ht="12" customHeight="1">
      <c r="K148" s="15"/>
    </row>
    <row r="149" spans="11:11" ht="12" customHeight="1">
      <c r="K149" s="15"/>
    </row>
    <row r="150" spans="11:11" ht="12" customHeight="1">
      <c r="K150" s="15"/>
    </row>
    <row r="151" spans="11:11" ht="12" customHeight="1">
      <c r="K151" s="15"/>
    </row>
    <row r="152" spans="11:11" ht="12" customHeight="1">
      <c r="K152" s="15"/>
    </row>
    <row r="153" spans="11:11" ht="12" customHeight="1">
      <c r="K153" s="15"/>
    </row>
    <row r="154" spans="11:11" ht="12" customHeight="1">
      <c r="K154" s="15"/>
    </row>
    <row r="155" spans="11:11" ht="12" customHeight="1">
      <c r="K155" s="15"/>
    </row>
    <row r="156" spans="11:11" ht="12" customHeight="1">
      <c r="K156" s="15"/>
    </row>
    <row r="157" spans="11:11" ht="12" customHeight="1">
      <c r="K157" s="15"/>
    </row>
    <row r="158" spans="11:11" ht="12" customHeight="1">
      <c r="K158" s="15"/>
    </row>
    <row r="159" spans="11:11" ht="12" customHeight="1">
      <c r="K159" s="15"/>
    </row>
    <row r="160" spans="11:11" ht="12" customHeight="1">
      <c r="K160" s="15"/>
    </row>
    <row r="161" spans="11:11" ht="12" customHeight="1">
      <c r="K161" s="15"/>
    </row>
    <row r="162" spans="11:11" ht="12" customHeight="1">
      <c r="K162" s="15"/>
    </row>
    <row r="163" spans="11:11" ht="12" customHeight="1">
      <c r="K163" s="15"/>
    </row>
    <row r="164" spans="11:11" ht="12" customHeight="1">
      <c r="K164" s="15"/>
    </row>
    <row r="165" spans="11:11" ht="12" customHeight="1">
      <c r="K165" s="15"/>
    </row>
    <row r="166" spans="11:11" ht="12" customHeight="1">
      <c r="K166" s="15"/>
    </row>
    <row r="167" spans="11:11" ht="12" customHeight="1">
      <c r="K167" s="15"/>
    </row>
    <row r="168" spans="11:11" ht="12" customHeight="1">
      <c r="K168" s="15"/>
    </row>
    <row r="169" spans="11:11" ht="12" customHeight="1">
      <c r="K169" s="15"/>
    </row>
    <row r="170" spans="11:11" ht="12" customHeight="1">
      <c r="K170" s="15"/>
    </row>
    <row r="171" spans="11:11" ht="12" customHeight="1">
      <c r="K171" s="15"/>
    </row>
    <row r="172" spans="11:11" ht="12" customHeight="1">
      <c r="K172" s="15"/>
    </row>
    <row r="173" spans="11:11" ht="12" customHeight="1">
      <c r="K173" s="15"/>
    </row>
    <row r="174" spans="11:11" ht="12" customHeight="1">
      <c r="K174" s="15"/>
    </row>
    <row r="175" spans="11:11" ht="12" customHeight="1">
      <c r="K175" s="15"/>
    </row>
    <row r="176" spans="11:11" ht="12" customHeight="1">
      <c r="K176" s="15"/>
    </row>
    <row r="177" spans="11:11" ht="12" customHeight="1">
      <c r="K177" s="15"/>
    </row>
    <row r="178" spans="11:11" ht="12" customHeight="1">
      <c r="K178" s="15"/>
    </row>
    <row r="179" spans="11:11" ht="12" customHeight="1">
      <c r="K179" s="15"/>
    </row>
    <row r="180" spans="11:11" ht="12" customHeight="1">
      <c r="K180" s="15"/>
    </row>
    <row r="181" spans="11:11" ht="12" customHeight="1">
      <c r="K181" s="15"/>
    </row>
    <row r="182" spans="11:11" ht="12" customHeight="1">
      <c r="K182" s="15"/>
    </row>
    <row r="183" spans="11:11" ht="12" customHeight="1">
      <c r="K183" s="15"/>
    </row>
    <row r="184" spans="11:11" ht="12" customHeight="1">
      <c r="K184" s="15"/>
    </row>
    <row r="185" spans="11:11" ht="12" customHeight="1">
      <c r="K185" s="15"/>
    </row>
    <row r="186" spans="11:11" ht="12" customHeight="1">
      <c r="K186" s="15"/>
    </row>
    <row r="187" spans="11:11" ht="12" customHeight="1">
      <c r="K187" s="15"/>
    </row>
    <row r="188" spans="11:11" ht="12" customHeight="1">
      <c r="K188" s="15"/>
    </row>
    <row r="189" spans="11:11" ht="12" customHeight="1">
      <c r="K189" s="15"/>
    </row>
    <row r="190" spans="11:11" ht="12" customHeight="1">
      <c r="K190" s="15"/>
    </row>
    <row r="191" spans="11:11" ht="12" customHeight="1">
      <c r="K191" s="15"/>
    </row>
    <row r="192" spans="11:11" ht="12" customHeight="1">
      <c r="K192" s="15"/>
    </row>
    <row r="193" spans="11:11" ht="12" customHeight="1">
      <c r="K193" s="15"/>
    </row>
    <row r="194" spans="11:11" ht="12" customHeight="1">
      <c r="K194" s="15"/>
    </row>
    <row r="195" spans="11:11" ht="12" customHeight="1">
      <c r="K195" s="15"/>
    </row>
    <row r="196" spans="11:11" ht="12" customHeight="1">
      <c r="K196" s="15"/>
    </row>
    <row r="197" spans="11:11" ht="12" customHeight="1">
      <c r="K197" s="15"/>
    </row>
    <row r="198" spans="11:11" ht="12" customHeight="1">
      <c r="K198" s="15"/>
    </row>
    <row r="199" spans="11:11" ht="12" customHeight="1">
      <c r="K199" s="15"/>
    </row>
    <row r="200" spans="11:11" ht="12" customHeight="1">
      <c r="K200" s="15"/>
    </row>
    <row r="201" spans="11:11" ht="12" customHeight="1">
      <c r="K201" s="15"/>
    </row>
    <row r="202" spans="11:11" ht="12" customHeight="1">
      <c r="K202" s="15"/>
    </row>
    <row r="203" spans="11:11" ht="12" customHeight="1">
      <c r="K203" s="15"/>
    </row>
    <row r="204" spans="11:11" ht="12" customHeight="1">
      <c r="K204" s="15"/>
    </row>
    <row r="205" spans="11:11" ht="12" customHeight="1">
      <c r="K205" s="15"/>
    </row>
    <row r="206" spans="11:11" ht="12" customHeight="1">
      <c r="K206" s="15"/>
    </row>
    <row r="207" spans="11:11" ht="12" customHeight="1">
      <c r="K207" s="15"/>
    </row>
    <row r="208" spans="11:11" ht="12" customHeight="1">
      <c r="K208" s="15"/>
    </row>
    <row r="209" spans="11:11" ht="12" customHeight="1">
      <c r="K209" s="15"/>
    </row>
    <row r="210" spans="11:11" ht="12" customHeight="1">
      <c r="K210" s="15"/>
    </row>
    <row r="211" spans="11:11" ht="12" customHeight="1">
      <c r="K211" s="15"/>
    </row>
    <row r="212" spans="11:11" ht="12" customHeight="1">
      <c r="K212" s="15"/>
    </row>
    <row r="213" spans="11:11" ht="12" customHeight="1">
      <c r="K213" s="15"/>
    </row>
    <row r="214" spans="11:11" ht="12" customHeight="1">
      <c r="K214" s="15"/>
    </row>
    <row r="215" spans="11:11" ht="12" customHeight="1">
      <c r="K215" s="15"/>
    </row>
    <row r="216" spans="11:11" ht="12" customHeight="1">
      <c r="K216" s="15"/>
    </row>
    <row r="217" spans="11:11" ht="12" customHeight="1">
      <c r="K217" s="15"/>
    </row>
    <row r="218" spans="11:11" ht="12" customHeight="1">
      <c r="K218" s="15"/>
    </row>
    <row r="219" spans="11:11" ht="12" customHeight="1">
      <c r="K219" s="15"/>
    </row>
    <row r="220" spans="11:11" ht="12" customHeight="1">
      <c r="K220" s="15"/>
    </row>
    <row r="221" spans="11:11" ht="12" customHeight="1">
      <c r="K221" s="15"/>
    </row>
    <row r="222" spans="11:11" ht="12" customHeight="1">
      <c r="K222" s="15"/>
    </row>
    <row r="223" spans="11:11" ht="12" customHeight="1">
      <c r="K223" s="15"/>
    </row>
    <row r="224" spans="11:11" ht="12" customHeight="1">
      <c r="K224" s="15"/>
    </row>
    <row r="225" spans="11:11" ht="12" customHeight="1">
      <c r="K225" s="15"/>
    </row>
    <row r="226" spans="11:11" ht="12" customHeight="1">
      <c r="K226" s="15"/>
    </row>
    <row r="227" spans="11:11" ht="12" customHeight="1">
      <c r="K227" s="15"/>
    </row>
    <row r="228" spans="11:11" ht="12" customHeight="1">
      <c r="K228" s="15"/>
    </row>
    <row r="229" spans="11:11" ht="12" customHeight="1">
      <c r="K229" s="15"/>
    </row>
    <row r="230" spans="11:11" ht="12" customHeight="1">
      <c r="K230" s="15"/>
    </row>
    <row r="231" spans="11:11" ht="12" customHeight="1">
      <c r="K231" s="15"/>
    </row>
    <row r="232" spans="11:11" ht="12" customHeight="1">
      <c r="K232" s="15"/>
    </row>
    <row r="233" spans="11:11" ht="12" customHeight="1">
      <c r="K233" s="15"/>
    </row>
    <row r="234" spans="11:11" ht="12" customHeight="1">
      <c r="K234" s="15"/>
    </row>
    <row r="235" spans="11:11" ht="12" customHeight="1">
      <c r="K235" s="15"/>
    </row>
    <row r="236" spans="11:11" ht="12" customHeight="1">
      <c r="K236" s="15"/>
    </row>
    <row r="237" spans="11:11" ht="12" customHeight="1">
      <c r="K237" s="15"/>
    </row>
    <row r="238" spans="11:11" ht="12" customHeight="1">
      <c r="K238" s="15"/>
    </row>
    <row r="239" spans="11:11" ht="12" customHeight="1">
      <c r="K239" s="15"/>
    </row>
    <row r="240" spans="11:11" ht="12" customHeight="1">
      <c r="K240" s="15"/>
    </row>
    <row r="241" spans="11:11" ht="12" customHeight="1">
      <c r="K241" s="15"/>
    </row>
    <row r="242" spans="11:11" ht="12" customHeight="1">
      <c r="K242" s="15"/>
    </row>
    <row r="243" spans="11:11" ht="12" customHeight="1">
      <c r="K243" s="15"/>
    </row>
    <row r="244" spans="11:11" ht="12" customHeight="1">
      <c r="K244" s="15"/>
    </row>
    <row r="245" spans="11:11" ht="12" customHeight="1">
      <c r="K245" s="15"/>
    </row>
    <row r="246" spans="11:11" ht="12" customHeight="1">
      <c r="K246" s="15"/>
    </row>
    <row r="247" spans="11:11" ht="12" customHeight="1">
      <c r="K247" s="15"/>
    </row>
    <row r="248" spans="11:11" ht="12" customHeight="1">
      <c r="K248" s="15"/>
    </row>
    <row r="249" spans="11:11" ht="12" customHeight="1">
      <c r="K249" s="15"/>
    </row>
    <row r="250" spans="11:11" ht="12" customHeight="1">
      <c r="K250" s="15"/>
    </row>
    <row r="251" spans="11:11" ht="12" customHeight="1">
      <c r="K251" s="15"/>
    </row>
    <row r="252" spans="11:11" ht="12" customHeight="1">
      <c r="K252" s="15"/>
    </row>
    <row r="253" spans="11:11" ht="12" customHeight="1">
      <c r="K253" s="15"/>
    </row>
    <row r="254" spans="11:11" ht="12" customHeight="1">
      <c r="K254" s="15"/>
    </row>
    <row r="255" spans="11:11" ht="12" customHeight="1">
      <c r="K255" s="15"/>
    </row>
    <row r="256" spans="11:11" ht="12" customHeight="1">
      <c r="K256" s="15"/>
    </row>
    <row r="257" spans="11:11" ht="12" customHeight="1">
      <c r="K257" s="15"/>
    </row>
    <row r="258" spans="11:11" ht="12" customHeight="1">
      <c r="K258" s="15"/>
    </row>
    <row r="259" spans="11:11" ht="12" customHeight="1">
      <c r="K259" s="15"/>
    </row>
    <row r="260" spans="11:11" ht="12" customHeight="1">
      <c r="K260" s="15"/>
    </row>
    <row r="261" spans="11:11" ht="12" customHeight="1">
      <c r="K261" s="15"/>
    </row>
    <row r="262" spans="11:11" ht="12" customHeight="1">
      <c r="K262" s="15"/>
    </row>
    <row r="263" spans="11:11" ht="12" customHeight="1">
      <c r="K263" s="15"/>
    </row>
    <row r="264" spans="11:11" ht="12" customHeight="1">
      <c r="K264" s="15"/>
    </row>
    <row r="265" spans="11:11" ht="12" customHeight="1">
      <c r="K265" s="15"/>
    </row>
    <row r="266" spans="11:11" ht="12" customHeight="1">
      <c r="K266" s="15"/>
    </row>
    <row r="267" spans="11:11" ht="12" customHeight="1">
      <c r="K267" s="15"/>
    </row>
    <row r="268" spans="11:11" ht="12" customHeight="1">
      <c r="K268" s="15"/>
    </row>
    <row r="269" spans="11:11" ht="12" customHeight="1">
      <c r="K269" s="15"/>
    </row>
    <row r="270" spans="11:11" ht="12" customHeight="1">
      <c r="K270" s="15"/>
    </row>
    <row r="271" spans="11:11" ht="12" customHeight="1">
      <c r="K271" s="15"/>
    </row>
    <row r="272" spans="11:11" ht="12" customHeight="1">
      <c r="K272" s="15"/>
    </row>
    <row r="273" spans="11:11" ht="12" customHeight="1">
      <c r="K273" s="15"/>
    </row>
    <row r="274" spans="11:11" ht="12" customHeight="1">
      <c r="K274" s="15"/>
    </row>
    <row r="275" spans="11:11" ht="12" customHeight="1">
      <c r="K275" s="15"/>
    </row>
    <row r="276" spans="11:11" ht="12" customHeight="1">
      <c r="K276" s="15"/>
    </row>
    <row r="277" spans="11:11" ht="12" customHeight="1">
      <c r="K277" s="15"/>
    </row>
    <row r="278" spans="11:11" ht="12" customHeight="1">
      <c r="K278" s="15"/>
    </row>
    <row r="279" spans="11:11" ht="12" customHeight="1">
      <c r="K279" s="15"/>
    </row>
    <row r="280" spans="11:11" ht="12" customHeight="1">
      <c r="K280" s="15"/>
    </row>
    <row r="281" spans="11:11" ht="12" customHeight="1">
      <c r="K281" s="15"/>
    </row>
    <row r="282" spans="11:11" ht="12" customHeight="1">
      <c r="K282" s="15"/>
    </row>
    <row r="283" spans="11:11" ht="12" customHeight="1">
      <c r="K283" s="15"/>
    </row>
    <row r="284" spans="11:11" ht="12" customHeight="1">
      <c r="K284" s="15"/>
    </row>
    <row r="285" spans="11:11" ht="12" customHeight="1">
      <c r="K285" s="15"/>
    </row>
    <row r="286" spans="11:11" ht="12" customHeight="1">
      <c r="K286" s="15"/>
    </row>
    <row r="287" spans="11:11" ht="12" customHeight="1">
      <c r="K287" s="15"/>
    </row>
    <row r="288" spans="11:11" ht="12" customHeight="1">
      <c r="K288" s="15"/>
    </row>
    <row r="289" spans="11:11" ht="12" customHeight="1">
      <c r="K289" s="15"/>
    </row>
    <row r="290" spans="11:11" ht="12" customHeight="1">
      <c r="K290" s="15"/>
    </row>
    <row r="291" spans="11:11" ht="12" customHeight="1">
      <c r="K291" s="15"/>
    </row>
    <row r="292" spans="11:11" ht="12" customHeight="1">
      <c r="K292" s="15"/>
    </row>
    <row r="293" spans="11:11" ht="12" customHeight="1">
      <c r="K293" s="15"/>
    </row>
    <row r="294" spans="11:11" ht="12" customHeight="1">
      <c r="K294" s="15"/>
    </row>
    <row r="295" spans="11:11" ht="12" customHeight="1">
      <c r="K295" s="15"/>
    </row>
    <row r="296" spans="11:11" ht="12" customHeight="1">
      <c r="K296" s="15"/>
    </row>
    <row r="297" spans="11:11" ht="12" customHeight="1">
      <c r="K297" s="15"/>
    </row>
    <row r="298" spans="11:11" ht="12" customHeight="1">
      <c r="K298" s="15"/>
    </row>
    <row r="299" spans="11:11" ht="12" customHeight="1">
      <c r="K299" s="15"/>
    </row>
    <row r="300" spans="11:11" ht="12" customHeight="1">
      <c r="K300" s="15"/>
    </row>
    <row r="301" spans="11:11" ht="12" customHeight="1">
      <c r="K301" s="15"/>
    </row>
    <row r="302" spans="11:11" ht="12" customHeight="1">
      <c r="K302" s="15"/>
    </row>
    <row r="303" spans="11:11" ht="12" customHeight="1">
      <c r="K303" s="15"/>
    </row>
    <row r="304" spans="11:11" ht="12" customHeight="1">
      <c r="K304" s="15"/>
    </row>
    <row r="305" spans="11:11" ht="12" customHeight="1">
      <c r="K305" s="15"/>
    </row>
    <row r="306" spans="11:11" ht="12" customHeight="1">
      <c r="K306" s="15"/>
    </row>
    <row r="307" spans="11:11" ht="12" customHeight="1">
      <c r="K307" s="15"/>
    </row>
    <row r="308" spans="11:11" ht="12" customHeight="1">
      <c r="K308" s="15"/>
    </row>
    <row r="309" spans="11:11" ht="12" customHeight="1">
      <c r="K309" s="15"/>
    </row>
    <row r="310" spans="11:11" ht="12" customHeight="1">
      <c r="K310" s="15"/>
    </row>
    <row r="311" spans="11:11" ht="12" customHeight="1">
      <c r="K311" s="15"/>
    </row>
    <row r="312" spans="11:11" ht="12" customHeight="1">
      <c r="K312" s="15"/>
    </row>
    <row r="313" spans="11:11" ht="12" customHeight="1">
      <c r="K313" s="15"/>
    </row>
    <row r="314" spans="11:11" ht="12" customHeight="1">
      <c r="K314" s="15"/>
    </row>
    <row r="315" spans="11:11" ht="12" customHeight="1">
      <c r="K315" s="15"/>
    </row>
    <row r="316" spans="11:11" ht="12" customHeight="1">
      <c r="K316" s="15"/>
    </row>
    <row r="317" spans="11:11" ht="12" customHeight="1">
      <c r="K317" s="15"/>
    </row>
    <row r="318" spans="11:11" ht="12" customHeight="1">
      <c r="K318" s="15"/>
    </row>
    <row r="319" spans="11:11" ht="12" customHeight="1">
      <c r="K319" s="15"/>
    </row>
    <row r="320" spans="11:11" ht="12" customHeight="1">
      <c r="K320" s="15"/>
    </row>
    <row r="321" spans="11:11" ht="12" customHeight="1">
      <c r="K321" s="15"/>
    </row>
    <row r="322" spans="11:11" ht="12" customHeight="1">
      <c r="K322" s="15"/>
    </row>
    <row r="323" spans="11:11" ht="12" customHeight="1">
      <c r="K323" s="15"/>
    </row>
    <row r="324" spans="11:11" ht="12" customHeight="1">
      <c r="K324" s="15"/>
    </row>
    <row r="325" spans="11:11" ht="12" customHeight="1">
      <c r="K325" s="15"/>
    </row>
    <row r="326" spans="11:11" ht="12" customHeight="1">
      <c r="K326" s="15"/>
    </row>
    <row r="327" spans="11:11" ht="12" customHeight="1">
      <c r="K327" s="15"/>
    </row>
    <row r="328" spans="11:11" ht="12" customHeight="1">
      <c r="K328" s="15"/>
    </row>
    <row r="329" spans="11:11" ht="12" customHeight="1">
      <c r="K329" s="15"/>
    </row>
    <row r="330" spans="11:11" ht="12" customHeight="1">
      <c r="K330" s="15"/>
    </row>
    <row r="331" spans="11:11" ht="12" customHeight="1">
      <c r="K331" s="15"/>
    </row>
    <row r="332" spans="11:11" ht="12" customHeight="1">
      <c r="K332" s="15"/>
    </row>
    <row r="333" spans="11:11" ht="12" customHeight="1">
      <c r="K333" s="15"/>
    </row>
    <row r="334" spans="11:11" ht="12" customHeight="1">
      <c r="K334" s="15"/>
    </row>
    <row r="335" spans="11:11" ht="12" customHeight="1">
      <c r="K335" s="15"/>
    </row>
    <row r="336" spans="11:11" ht="12" customHeight="1">
      <c r="K336" s="15"/>
    </row>
    <row r="337" spans="11:11" ht="12" customHeight="1">
      <c r="K337" s="15"/>
    </row>
    <row r="338" spans="11:11" ht="12" customHeight="1">
      <c r="K338" s="15"/>
    </row>
    <row r="339" spans="11:11" ht="12" customHeight="1">
      <c r="K339" s="15"/>
    </row>
    <row r="340" spans="11:11" ht="12" customHeight="1">
      <c r="K340" s="15"/>
    </row>
    <row r="341" spans="11:11" ht="12" customHeight="1">
      <c r="K341" s="15"/>
    </row>
    <row r="342" spans="11:11" ht="12" customHeight="1">
      <c r="K342" s="15"/>
    </row>
    <row r="343" spans="11:11" ht="12" customHeight="1">
      <c r="K343" s="15"/>
    </row>
    <row r="344" spans="11:11" ht="12" customHeight="1">
      <c r="K344" s="15"/>
    </row>
    <row r="345" spans="11:11" ht="12" customHeight="1">
      <c r="K345" s="15"/>
    </row>
    <row r="346" spans="11:11" ht="12" customHeight="1">
      <c r="K346" s="15"/>
    </row>
    <row r="347" spans="11:11" ht="12" customHeight="1">
      <c r="K347" s="15"/>
    </row>
    <row r="348" spans="11:11" ht="12" customHeight="1">
      <c r="K348" s="15"/>
    </row>
    <row r="349" spans="11:11" ht="12" customHeight="1">
      <c r="K349" s="15"/>
    </row>
    <row r="350" spans="11:11" ht="12" customHeight="1">
      <c r="K350" s="15"/>
    </row>
    <row r="351" spans="11:11" ht="12" customHeight="1">
      <c r="K351" s="15"/>
    </row>
    <row r="352" spans="11:11" ht="12" customHeight="1">
      <c r="K352" s="15"/>
    </row>
    <row r="353" spans="11:11" ht="12" customHeight="1">
      <c r="K353" s="15"/>
    </row>
    <row r="354" spans="11:11" ht="12" customHeight="1">
      <c r="K354" s="15"/>
    </row>
    <row r="355" spans="11:11" ht="12" customHeight="1">
      <c r="K355" s="15"/>
    </row>
    <row r="356" spans="11:11" ht="12" customHeight="1">
      <c r="K356" s="15"/>
    </row>
    <row r="357" spans="11:11" ht="12" customHeight="1">
      <c r="K357" s="15"/>
    </row>
    <row r="358" spans="11:11" ht="12" customHeight="1">
      <c r="K358" s="15"/>
    </row>
    <row r="359" spans="11:11" ht="12" customHeight="1">
      <c r="K359" s="15"/>
    </row>
    <row r="360" spans="11:11" ht="12" customHeight="1">
      <c r="K360" s="15"/>
    </row>
    <row r="361" spans="11:11" ht="12" customHeight="1">
      <c r="K361" s="15"/>
    </row>
    <row r="362" spans="11:11" ht="12" customHeight="1">
      <c r="K362" s="15"/>
    </row>
    <row r="363" spans="11:11" ht="12" customHeight="1">
      <c r="K363" s="15"/>
    </row>
    <row r="364" spans="11:11" ht="12" customHeight="1">
      <c r="K364" s="15"/>
    </row>
    <row r="365" spans="11:11" ht="12" customHeight="1">
      <c r="K365" s="15"/>
    </row>
    <row r="366" spans="11:11" ht="12" customHeight="1">
      <c r="K366" s="15"/>
    </row>
    <row r="367" spans="11:11" ht="12" customHeight="1">
      <c r="K367" s="15"/>
    </row>
    <row r="368" spans="11:11" ht="12" customHeight="1">
      <c r="K368" s="15"/>
    </row>
    <row r="369" spans="11:11" ht="12" customHeight="1">
      <c r="K369" s="15"/>
    </row>
    <row r="370" spans="11:11" ht="12" customHeight="1">
      <c r="K370" s="15"/>
    </row>
    <row r="371" spans="11:11" ht="12" customHeight="1">
      <c r="K371" s="15"/>
    </row>
    <row r="372" spans="11:11" ht="12" customHeight="1">
      <c r="K372" s="15"/>
    </row>
    <row r="373" spans="11:11" ht="12" customHeight="1">
      <c r="K373" s="15"/>
    </row>
    <row r="374" spans="11:11" ht="12" customHeight="1">
      <c r="K374" s="15"/>
    </row>
    <row r="375" spans="11:11" ht="12" customHeight="1">
      <c r="K375" s="15"/>
    </row>
    <row r="376" spans="11:11" ht="12" customHeight="1">
      <c r="K376" s="15"/>
    </row>
    <row r="377" spans="11:11" ht="12" customHeight="1">
      <c r="K377" s="15"/>
    </row>
    <row r="378" spans="11:11" ht="12" customHeight="1">
      <c r="K378" s="15"/>
    </row>
    <row r="379" spans="11:11" ht="12" customHeight="1">
      <c r="K379" s="15"/>
    </row>
    <row r="380" spans="11:11" ht="12" customHeight="1">
      <c r="K380" s="15"/>
    </row>
    <row r="381" spans="11:11" ht="12" customHeight="1">
      <c r="K381" s="15"/>
    </row>
    <row r="382" spans="11:11" ht="12" customHeight="1">
      <c r="K382" s="15"/>
    </row>
    <row r="383" spans="11:11" ht="12" customHeight="1">
      <c r="K383" s="15"/>
    </row>
    <row r="384" spans="11:11" ht="12" customHeight="1">
      <c r="K384" s="15"/>
    </row>
    <row r="385" spans="11:11" ht="12" customHeight="1">
      <c r="K385" s="15"/>
    </row>
    <row r="386" spans="11:11" ht="12" customHeight="1">
      <c r="K386" s="15"/>
    </row>
    <row r="387" spans="11:11" ht="12" customHeight="1">
      <c r="K387" s="15"/>
    </row>
    <row r="388" spans="11:11" ht="12" customHeight="1">
      <c r="K388" s="15"/>
    </row>
    <row r="389" spans="11:11" ht="12" customHeight="1">
      <c r="K389" s="15"/>
    </row>
    <row r="390" spans="11:11" ht="12" customHeight="1">
      <c r="K390" s="15"/>
    </row>
    <row r="391" spans="11:11" ht="12" customHeight="1">
      <c r="K391" s="15"/>
    </row>
    <row r="392" spans="11:11" ht="12" customHeight="1">
      <c r="K392" s="15"/>
    </row>
    <row r="393" spans="11:11" ht="12" customHeight="1">
      <c r="K393" s="15"/>
    </row>
    <row r="394" spans="11:11" ht="12" customHeight="1">
      <c r="K394" s="15"/>
    </row>
    <row r="395" spans="11:11" ht="12" customHeight="1">
      <c r="K395" s="15"/>
    </row>
    <row r="396" spans="11:11" ht="12" customHeight="1">
      <c r="K396" s="15"/>
    </row>
    <row r="397" spans="11:11" ht="12" customHeight="1">
      <c r="K397" s="15"/>
    </row>
    <row r="398" spans="11:11" ht="12" customHeight="1">
      <c r="K398" s="15"/>
    </row>
    <row r="399" spans="11:11" ht="12" customHeight="1">
      <c r="K399" s="15"/>
    </row>
    <row r="400" spans="11:11" ht="12" customHeight="1">
      <c r="K400" s="15"/>
    </row>
    <row r="401" spans="11:11" ht="12" customHeight="1">
      <c r="K401" s="15"/>
    </row>
    <row r="402" spans="11:11" ht="12" customHeight="1">
      <c r="K402" s="15"/>
    </row>
    <row r="403" spans="11:11" ht="12" customHeight="1">
      <c r="K403" s="15"/>
    </row>
    <row r="404" spans="11:11" ht="12" customHeight="1">
      <c r="K404" s="15"/>
    </row>
    <row r="405" spans="11:11" ht="12" customHeight="1">
      <c r="K405" s="15"/>
    </row>
    <row r="406" spans="11:11" ht="12" customHeight="1">
      <c r="K406" s="15"/>
    </row>
    <row r="407" spans="11:11" ht="12" customHeight="1">
      <c r="K407" s="15"/>
    </row>
    <row r="408" spans="11:11" ht="12" customHeight="1">
      <c r="K408" s="15"/>
    </row>
    <row r="409" spans="11:11" ht="12" customHeight="1">
      <c r="K409" s="15"/>
    </row>
    <row r="410" spans="11:11" ht="12" customHeight="1">
      <c r="K410" s="15"/>
    </row>
    <row r="411" spans="11:11" ht="12" customHeight="1">
      <c r="K411" s="15"/>
    </row>
    <row r="412" spans="11:11" ht="12" customHeight="1">
      <c r="K412" s="15"/>
    </row>
    <row r="413" spans="11:11" ht="12" customHeight="1">
      <c r="K413" s="15"/>
    </row>
    <row r="414" spans="11:11" ht="12" customHeight="1">
      <c r="K414" s="15"/>
    </row>
    <row r="415" spans="11:11" ht="12" customHeight="1">
      <c r="K415" s="15"/>
    </row>
    <row r="416" spans="11:11" ht="12" customHeight="1">
      <c r="K416" s="15"/>
    </row>
    <row r="417" spans="11:11" ht="12" customHeight="1">
      <c r="K417" s="15"/>
    </row>
    <row r="418" spans="11:11" ht="12" customHeight="1">
      <c r="K418" s="15"/>
    </row>
    <row r="419" spans="11:11" ht="12" customHeight="1">
      <c r="K419" s="15"/>
    </row>
    <row r="420" spans="11:11" ht="12" customHeight="1">
      <c r="K420" s="15"/>
    </row>
    <row r="421" spans="11:11" ht="12" customHeight="1">
      <c r="K421" s="15"/>
    </row>
    <row r="422" spans="11:11" ht="12" customHeight="1">
      <c r="K422" s="15"/>
    </row>
    <row r="423" spans="11:11" ht="12" customHeight="1">
      <c r="K423" s="15"/>
    </row>
    <row r="424" spans="11:11" ht="12" customHeight="1">
      <c r="K424" s="15"/>
    </row>
    <row r="425" spans="11:11" ht="12" customHeight="1">
      <c r="K425" s="15"/>
    </row>
    <row r="426" spans="11:11" ht="12" customHeight="1">
      <c r="K426" s="15"/>
    </row>
    <row r="427" spans="11:11" ht="12" customHeight="1">
      <c r="K427" s="15"/>
    </row>
    <row r="428" spans="11:11" ht="12" customHeight="1">
      <c r="K428" s="15"/>
    </row>
    <row r="429" spans="11:11" ht="12" customHeight="1">
      <c r="K429" s="15"/>
    </row>
    <row r="430" spans="11:11" ht="12" customHeight="1">
      <c r="K430" s="15"/>
    </row>
    <row r="431" spans="11:11" ht="12" customHeight="1">
      <c r="K431" s="15"/>
    </row>
    <row r="432" spans="11:11" ht="12" customHeight="1">
      <c r="K432" s="15"/>
    </row>
    <row r="433" spans="11:11" ht="12" customHeight="1">
      <c r="K433" s="15"/>
    </row>
    <row r="434" spans="11:11" ht="12" customHeight="1">
      <c r="K434" s="15"/>
    </row>
    <row r="435" spans="11:11" ht="12" customHeight="1">
      <c r="K435" s="15"/>
    </row>
    <row r="436" spans="11:11" ht="12" customHeight="1">
      <c r="K436" s="15"/>
    </row>
    <row r="437" spans="11:11" ht="12" customHeight="1">
      <c r="K437" s="15"/>
    </row>
    <row r="438" spans="11:11" ht="12" customHeight="1">
      <c r="K438" s="15"/>
    </row>
    <row r="439" spans="11:11" ht="12" customHeight="1">
      <c r="K439" s="15"/>
    </row>
    <row r="440" spans="11:11" ht="12" customHeight="1">
      <c r="K440" s="15"/>
    </row>
    <row r="441" spans="11:11" ht="12" customHeight="1">
      <c r="K441" s="15"/>
    </row>
    <row r="442" spans="11:11" ht="12" customHeight="1">
      <c r="K442" s="15"/>
    </row>
    <row r="443" spans="11:11" ht="12" customHeight="1">
      <c r="K443" s="15"/>
    </row>
    <row r="444" spans="11:11" ht="12" customHeight="1">
      <c r="K444" s="15"/>
    </row>
    <row r="445" spans="11:11" ht="12" customHeight="1">
      <c r="K445" s="15"/>
    </row>
    <row r="446" spans="11:11" ht="12" customHeight="1">
      <c r="K446" s="15"/>
    </row>
    <row r="447" spans="11:11" ht="12" customHeight="1">
      <c r="K447" s="15"/>
    </row>
    <row r="448" spans="11:11" ht="12" customHeight="1">
      <c r="K448" s="15"/>
    </row>
    <row r="449" spans="11:11" ht="12" customHeight="1">
      <c r="K449" s="15"/>
    </row>
    <row r="450" spans="11:11" ht="12" customHeight="1">
      <c r="K450" s="15"/>
    </row>
    <row r="451" spans="11:11" ht="12" customHeight="1">
      <c r="K451" s="15"/>
    </row>
    <row r="452" spans="11:11" ht="12" customHeight="1">
      <c r="K452" s="15"/>
    </row>
    <row r="453" spans="11:11" ht="12" customHeight="1">
      <c r="K453" s="15"/>
    </row>
    <row r="454" spans="11:11" ht="12" customHeight="1">
      <c r="K454" s="15"/>
    </row>
    <row r="455" spans="11:11" ht="12" customHeight="1">
      <c r="K455" s="15"/>
    </row>
    <row r="456" spans="11:11" ht="12" customHeight="1">
      <c r="K456" s="15"/>
    </row>
    <row r="457" spans="11:11" ht="12" customHeight="1">
      <c r="K457" s="15"/>
    </row>
    <row r="458" spans="11:11" ht="12" customHeight="1">
      <c r="K458" s="15"/>
    </row>
    <row r="459" spans="11:11" ht="12" customHeight="1">
      <c r="K459" s="15"/>
    </row>
    <row r="460" spans="11:11" ht="12" customHeight="1">
      <c r="K460" s="15"/>
    </row>
    <row r="461" spans="11:11" ht="12" customHeight="1">
      <c r="K461" s="15"/>
    </row>
    <row r="462" spans="11:11" ht="12" customHeight="1">
      <c r="K462" s="15"/>
    </row>
    <row r="463" spans="11:11" ht="12" customHeight="1">
      <c r="K463" s="15"/>
    </row>
    <row r="464" spans="11:11" ht="12" customHeight="1">
      <c r="K464" s="15"/>
    </row>
    <row r="465" spans="11:11" ht="12" customHeight="1">
      <c r="K465" s="15"/>
    </row>
    <row r="466" spans="11:11" ht="12" customHeight="1">
      <c r="K466" s="15"/>
    </row>
    <row r="467" spans="11:11" ht="12" customHeight="1">
      <c r="K467" s="15"/>
    </row>
    <row r="468" spans="11:11" ht="12" customHeight="1">
      <c r="K468" s="15"/>
    </row>
    <row r="469" spans="11:11" ht="12" customHeight="1">
      <c r="K469" s="15"/>
    </row>
    <row r="470" spans="11:11" ht="12" customHeight="1">
      <c r="K470" s="15"/>
    </row>
    <row r="471" spans="11:11" ht="12" customHeight="1">
      <c r="K471" s="15"/>
    </row>
    <row r="472" spans="11:11" ht="12" customHeight="1">
      <c r="K472" s="15"/>
    </row>
    <row r="473" spans="11:11" ht="12" customHeight="1">
      <c r="K473" s="15"/>
    </row>
    <row r="474" spans="11:11" ht="12" customHeight="1">
      <c r="K474" s="15"/>
    </row>
    <row r="475" spans="11:11" ht="12" customHeight="1">
      <c r="K475" s="15"/>
    </row>
    <row r="476" spans="11:11" ht="12" customHeight="1">
      <c r="K476" s="15"/>
    </row>
    <row r="477" spans="11:11" ht="12" customHeight="1">
      <c r="K477" s="15"/>
    </row>
    <row r="478" spans="11:11" ht="12" customHeight="1">
      <c r="K478" s="15"/>
    </row>
    <row r="479" spans="11:11" ht="12" customHeight="1">
      <c r="K479" s="15"/>
    </row>
    <row r="480" spans="11:11" ht="12" customHeight="1">
      <c r="K480" s="15"/>
    </row>
    <row r="481" spans="11:11" ht="12" customHeight="1">
      <c r="K481" s="15"/>
    </row>
    <row r="482" spans="11:11" ht="12" customHeight="1">
      <c r="K482" s="15"/>
    </row>
    <row r="483" spans="11:11" ht="12" customHeight="1">
      <c r="K483" s="15"/>
    </row>
    <row r="484" spans="11:11" ht="12" customHeight="1">
      <c r="K484" s="15"/>
    </row>
    <row r="485" spans="11:11" ht="12" customHeight="1">
      <c r="K485" s="15"/>
    </row>
    <row r="486" spans="11:11" ht="12" customHeight="1">
      <c r="K486" s="15"/>
    </row>
    <row r="487" spans="11:11" ht="12" customHeight="1">
      <c r="K487" s="15"/>
    </row>
    <row r="488" spans="11:11" ht="12" customHeight="1">
      <c r="K488" s="15"/>
    </row>
    <row r="489" spans="11:11" ht="12" customHeight="1">
      <c r="K489" s="15"/>
    </row>
    <row r="490" spans="11:11" ht="12" customHeight="1">
      <c r="K490" s="15"/>
    </row>
    <row r="491" spans="11:11" ht="12" customHeight="1">
      <c r="K491" s="15"/>
    </row>
    <row r="492" spans="11:11" ht="12" customHeight="1">
      <c r="K492" s="15"/>
    </row>
    <row r="493" spans="11:11" ht="12" customHeight="1">
      <c r="K493" s="15"/>
    </row>
    <row r="494" spans="11:11" ht="12" customHeight="1">
      <c r="K494" s="15"/>
    </row>
    <row r="495" spans="11:11" ht="12" customHeight="1">
      <c r="K495" s="15"/>
    </row>
    <row r="496" spans="11:11" ht="12" customHeight="1">
      <c r="K496" s="15"/>
    </row>
    <row r="497" spans="11:11" ht="12" customHeight="1">
      <c r="K497" s="15"/>
    </row>
    <row r="498" spans="11:11" ht="12" customHeight="1">
      <c r="K498" s="15"/>
    </row>
    <row r="499" spans="11:11" ht="12" customHeight="1">
      <c r="K499" s="15"/>
    </row>
    <row r="500" spans="11:11" ht="12" customHeight="1">
      <c r="K500" s="15"/>
    </row>
    <row r="501" spans="11:11" ht="12" customHeight="1">
      <c r="K501" s="15"/>
    </row>
    <row r="502" spans="11:11" ht="12" customHeight="1">
      <c r="K502" s="15"/>
    </row>
    <row r="503" spans="11:11" ht="12" customHeight="1">
      <c r="K503" s="15"/>
    </row>
    <row r="504" spans="11:11" ht="12" customHeight="1">
      <c r="K504" s="15"/>
    </row>
    <row r="505" spans="11:11" ht="12" customHeight="1">
      <c r="K505" s="15"/>
    </row>
    <row r="506" spans="11:11" ht="12" customHeight="1">
      <c r="K506" s="15"/>
    </row>
    <row r="507" spans="11:11" ht="12" customHeight="1">
      <c r="K507" s="15"/>
    </row>
    <row r="508" spans="11:11" ht="12" customHeight="1">
      <c r="K508" s="15"/>
    </row>
    <row r="509" spans="11:11" ht="12" customHeight="1">
      <c r="K509" s="15"/>
    </row>
    <row r="510" spans="11:11" ht="12" customHeight="1">
      <c r="K510" s="15"/>
    </row>
    <row r="511" spans="11:11" ht="12" customHeight="1">
      <c r="K511" s="15"/>
    </row>
    <row r="512" spans="11:11" ht="12" customHeight="1">
      <c r="K512" s="15"/>
    </row>
    <row r="513" spans="11:11" ht="12" customHeight="1">
      <c r="K513" s="15"/>
    </row>
    <row r="514" spans="11:11" ht="12" customHeight="1">
      <c r="K514" s="15"/>
    </row>
    <row r="515" spans="11:11" ht="12" customHeight="1">
      <c r="K515" s="15"/>
    </row>
    <row r="516" spans="11:11" ht="12" customHeight="1">
      <c r="K516" s="15"/>
    </row>
    <row r="517" spans="11:11" ht="12" customHeight="1">
      <c r="K517" s="15"/>
    </row>
    <row r="518" spans="11:11" ht="12" customHeight="1">
      <c r="K518" s="15"/>
    </row>
    <row r="519" spans="11:11" ht="12" customHeight="1">
      <c r="K519" s="15"/>
    </row>
    <row r="520" spans="11:11" ht="12" customHeight="1">
      <c r="K520" s="15"/>
    </row>
    <row r="521" spans="11:11" ht="12" customHeight="1">
      <c r="K521" s="15"/>
    </row>
    <row r="522" spans="11:11" ht="12" customHeight="1">
      <c r="K522" s="15"/>
    </row>
    <row r="523" spans="11:11" ht="12" customHeight="1">
      <c r="K523" s="15"/>
    </row>
    <row r="524" spans="11:11" ht="12" customHeight="1">
      <c r="K524" s="15"/>
    </row>
    <row r="525" spans="11:11" ht="12" customHeight="1">
      <c r="K525" s="15"/>
    </row>
    <row r="526" spans="11:11" ht="12" customHeight="1">
      <c r="K526" s="15"/>
    </row>
    <row r="527" spans="11:11" ht="12" customHeight="1">
      <c r="K527" s="15"/>
    </row>
    <row r="528" spans="11:11" ht="12" customHeight="1">
      <c r="K528" s="15"/>
    </row>
    <row r="529" spans="11:11" ht="12" customHeight="1">
      <c r="K529" s="15"/>
    </row>
    <row r="530" spans="11:11" ht="12" customHeight="1">
      <c r="K530" s="15"/>
    </row>
    <row r="531" spans="11:11" ht="12" customHeight="1">
      <c r="K531" s="15"/>
    </row>
    <row r="532" spans="11:11" ht="12" customHeight="1">
      <c r="K532" s="15"/>
    </row>
    <row r="533" spans="11:11" ht="12" customHeight="1">
      <c r="K533" s="15"/>
    </row>
    <row r="534" spans="11:11" ht="12" customHeight="1">
      <c r="K534" s="15"/>
    </row>
    <row r="535" spans="11:11" ht="12" customHeight="1">
      <c r="K535" s="15"/>
    </row>
    <row r="536" spans="11:11" ht="12" customHeight="1">
      <c r="K536" s="15"/>
    </row>
    <row r="537" spans="11:11" ht="12" customHeight="1">
      <c r="K537" s="15"/>
    </row>
    <row r="538" spans="11:11" ht="12" customHeight="1">
      <c r="K538" s="15"/>
    </row>
    <row r="539" spans="11:11" ht="12" customHeight="1">
      <c r="K539" s="15"/>
    </row>
    <row r="540" spans="11:11" ht="12" customHeight="1">
      <c r="K540" s="15"/>
    </row>
    <row r="541" spans="11:11" ht="12" customHeight="1">
      <c r="K541" s="15"/>
    </row>
    <row r="542" spans="11:11" ht="12" customHeight="1">
      <c r="K542" s="15"/>
    </row>
    <row r="543" spans="11:11" ht="12" customHeight="1">
      <c r="K543" s="15"/>
    </row>
    <row r="544" spans="11:11" ht="12" customHeight="1">
      <c r="K544" s="15"/>
    </row>
    <row r="545" spans="11:11" ht="12" customHeight="1">
      <c r="K545" s="15"/>
    </row>
    <row r="546" spans="11:11" ht="12" customHeight="1">
      <c r="K546" s="15"/>
    </row>
    <row r="547" spans="11:11" ht="12" customHeight="1">
      <c r="K547" s="15"/>
    </row>
    <row r="548" spans="11:11" ht="12" customHeight="1">
      <c r="K548" s="15"/>
    </row>
    <row r="549" spans="11:11" ht="12" customHeight="1">
      <c r="K549" s="15"/>
    </row>
    <row r="550" spans="11:11" ht="12" customHeight="1">
      <c r="K550" s="15"/>
    </row>
    <row r="551" spans="11:11" ht="12" customHeight="1">
      <c r="K551" s="15"/>
    </row>
    <row r="552" spans="11:11" ht="12" customHeight="1">
      <c r="K552" s="15"/>
    </row>
    <row r="553" spans="11:11" ht="12" customHeight="1">
      <c r="K553" s="15"/>
    </row>
    <row r="554" spans="11:11" ht="12" customHeight="1">
      <c r="K554" s="15"/>
    </row>
    <row r="555" spans="11:11" ht="12" customHeight="1">
      <c r="K555" s="15"/>
    </row>
    <row r="556" spans="11:11" ht="12" customHeight="1">
      <c r="K556" s="15"/>
    </row>
    <row r="557" spans="11:11" ht="12" customHeight="1">
      <c r="K557" s="15"/>
    </row>
    <row r="558" spans="11:11" ht="12" customHeight="1">
      <c r="K558" s="15"/>
    </row>
    <row r="559" spans="11:11" ht="12" customHeight="1">
      <c r="K559" s="15"/>
    </row>
    <row r="560" spans="11:11" ht="12" customHeight="1">
      <c r="K560" s="15"/>
    </row>
    <row r="561" spans="11:11" ht="12" customHeight="1">
      <c r="K561" s="15"/>
    </row>
    <row r="562" spans="11:11" ht="12" customHeight="1">
      <c r="K562" s="15"/>
    </row>
    <row r="563" spans="11:11" ht="12" customHeight="1">
      <c r="K563" s="15"/>
    </row>
    <row r="564" spans="11:11" ht="12" customHeight="1">
      <c r="K564" s="15"/>
    </row>
    <row r="565" spans="11:11" ht="12" customHeight="1">
      <c r="K565" s="15"/>
    </row>
    <row r="566" spans="11:11" ht="12" customHeight="1">
      <c r="K566" s="15"/>
    </row>
    <row r="567" spans="11:11" ht="12" customHeight="1">
      <c r="K567" s="15"/>
    </row>
    <row r="568" spans="11:11" ht="12" customHeight="1">
      <c r="K568" s="15"/>
    </row>
    <row r="569" spans="11:11" ht="12" customHeight="1">
      <c r="K569" s="15"/>
    </row>
    <row r="570" spans="11:11" ht="12" customHeight="1">
      <c r="K570" s="15"/>
    </row>
    <row r="571" spans="11:11" ht="12" customHeight="1">
      <c r="K571" s="15"/>
    </row>
    <row r="572" spans="11:11" ht="12" customHeight="1">
      <c r="K572" s="15"/>
    </row>
    <row r="573" spans="11:11" ht="12" customHeight="1">
      <c r="K573" s="15"/>
    </row>
    <row r="574" spans="11:11" ht="12" customHeight="1">
      <c r="K574" s="15"/>
    </row>
    <row r="575" spans="11:11" ht="12" customHeight="1">
      <c r="K575" s="15"/>
    </row>
    <row r="576" spans="11:11" ht="12" customHeight="1">
      <c r="K576" s="15"/>
    </row>
    <row r="577" spans="11:11" ht="12" customHeight="1">
      <c r="K577" s="15"/>
    </row>
    <row r="578" spans="11:11" ht="12" customHeight="1">
      <c r="K578" s="15"/>
    </row>
    <row r="579" spans="11:11" ht="12" customHeight="1">
      <c r="K579" s="15"/>
    </row>
    <row r="580" spans="11:11" ht="12" customHeight="1">
      <c r="K580" s="15"/>
    </row>
    <row r="581" spans="11:11" ht="12" customHeight="1">
      <c r="K581" s="15"/>
    </row>
    <row r="582" spans="11:11" ht="12" customHeight="1">
      <c r="K582" s="15"/>
    </row>
    <row r="583" spans="11:11" ht="12" customHeight="1">
      <c r="K583" s="15"/>
    </row>
    <row r="584" spans="11:11" ht="12" customHeight="1">
      <c r="K584" s="15"/>
    </row>
    <row r="585" spans="11:11" ht="12" customHeight="1">
      <c r="K585" s="15"/>
    </row>
    <row r="586" spans="11:11" ht="12" customHeight="1">
      <c r="K586" s="15"/>
    </row>
    <row r="587" spans="11:11" ht="12" customHeight="1">
      <c r="K587" s="15"/>
    </row>
    <row r="588" spans="11:11" ht="12" customHeight="1">
      <c r="K588" s="15"/>
    </row>
    <row r="589" spans="11:11" ht="12" customHeight="1">
      <c r="K589" s="15"/>
    </row>
    <row r="590" spans="11:11" ht="12" customHeight="1">
      <c r="K590" s="15"/>
    </row>
    <row r="591" spans="11:11" ht="12" customHeight="1">
      <c r="K591" s="15"/>
    </row>
    <row r="592" spans="11:11" ht="12" customHeight="1">
      <c r="K592" s="15"/>
    </row>
    <row r="593" spans="11:11" ht="12" customHeight="1">
      <c r="K593" s="15"/>
    </row>
    <row r="594" spans="11:11" ht="12" customHeight="1">
      <c r="K594" s="15"/>
    </row>
    <row r="595" spans="11:11" ht="12" customHeight="1">
      <c r="K595" s="15"/>
    </row>
    <row r="596" spans="11:11" ht="12" customHeight="1">
      <c r="K596" s="15"/>
    </row>
    <row r="597" spans="11:11" ht="12" customHeight="1">
      <c r="K597" s="15"/>
    </row>
    <row r="598" spans="11:11" ht="12" customHeight="1">
      <c r="K598" s="15"/>
    </row>
    <row r="599" spans="11:11" ht="12" customHeight="1">
      <c r="K599" s="15"/>
    </row>
    <row r="600" spans="11:11" ht="12" customHeight="1">
      <c r="K600" s="15"/>
    </row>
    <row r="601" spans="11:11" ht="12" customHeight="1">
      <c r="K601" s="15"/>
    </row>
    <row r="602" spans="11:11" ht="12" customHeight="1">
      <c r="K602" s="15"/>
    </row>
    <row r="603" spans="11:11" ht="12" customHeight="1">
      <c r="K603" s="15"/>
    </row>
    <row r="604" spans="11:11" ht="12" customHeight="1">
      <c r="K604" s="15"/>
    </row>
    <row r="605" spans="11:11" ht="12" customHeight="1">
      <c r="K605" s="15"/>
    </row>
    <row r="606" spans="11:11" ht="12" customHeight="1">
      <c r="K606" s="15"/>
    </row>
    <row r="607" spans="11:11" ht="12" customHeight="1">
      <c r="K607" s="15"/>
    </row>
    <row r="608" spans="11:11" ht="12" customHeight="1">
      <c r="K608" s="15"/>
    </row>
    <row r="609" spans="11:11" ht="12" customHeight="1">
      <c r="K609" s="15"/>
    </row>
    <row r="610" spans="11:11" ht="12" customHeight="1">
      <c r="K610" s="15"/>
    </row>
    <row r="611" spans="11:11" ht="12" customHeight="1">
      <c r="K611" s="15"/>
    </row>
    <row r="612" spans="11:11" ht="12" customHeight="1">
      <c r="K612" s="15"/>
    </row>
    <row r="613" spans="11:11" ht="12" customHeight="1">
      <c r="K613" s="15"/>
    </row>
    <row r="614" spans="11:11" ht="12" customHeight="1">
      <c r="K614" s="15"/>
    </row>
    <row r="615" spans="11:11" ht="12" customHeight="1">
      <c r="K615" s="15"/>
    </row>
    <row r="616" spans="11:11" ht="12" customHeight="1">
      <c r="K616" s="15"/>
    </row>
    <row r="617" spans="11:11" ht="12" customHeight="1">
      <c r="K617" s="15"/>
    </row>
    <row r="618" spans="11:11" ht="12" customHeight="1">
      <c r="K618" s="15"/>
    </row>
    <row r="619" spans="11:11" ht="12" customHeight="1">
      <c r="K619" s="15"/>
    </row>
    <row r="620" spans="11:11" ht="12" customHeight="1">
      <c r="K620" s="15"/>
    </row>
    <row r="621" spans="11:11" ht="12" customHeight="1">
      <c r="K621" s="15"/>
    </row>
    <row r="622" spans="11:11" ht="12" customHeight="1">
      <c r="K622" s="15"/>
    </row>
    <row r="623" spans="11:11" ht="12" customHeight="1">
      <c r="K623" s="15"/>
    </row>
    <row r="624" spans="11:11" ht="12" customHeight="1">
      <c r="K624" s="15"/>
    </row>
    <row r="625" spans="11:11" ht="12" customHeight="1">
      <c r="K625" s="15"/>
    </row>
    <row r="626" spans="11:11" ht="12" customHeight="1">
      <c r="K626" s="15"/>
    </row>
    <row r="627" spans="11:11" ht="12" customHeight="1">
      <c r="K627" s="15"/>
    </row>
    <row r="628" spans="11:11" ht="12" customHeight="1">
      <c r="K628" s="15"/>
    </row>
    <row r="629" spans="11:11" ht="12" customHeight="1">
      <c r="K629" s="15"/>
    </row>
    <row r="630" spans="11:11" ht="12" customHeight="1">
      <c r="K630" s="15"/>
    </row>
    <row r="631" spans="11:11" ht="12" customHeight="1">
      <c r="K631" s="15"/>
    </row>
    <row r="632" spans="11:11" ht="12" customHeight="1">
      <c r="K632" s="15"/>
    </row>
    <row r="633" spans="11:11" ht="12" customHeight="1">
      <c r="K633" s="15"/>
    </row>
    <row r="634" spans="11:11" ht="12" customHeight="1">
      <c r="K634" s="15"/>
    </row>
    <row r="635" spans="11:11" ht="12" customHeight="1">
      <c r="K635" s="15"/>
    </row>
    <row r="636" spans="11:11" ht="12" customHeight="1">
      <c r="K636" s="15"/>
    </row>
    <row r="637" spans="11:11" ht="12" customHeight="1">
      <c r="K637" s="15"/>
    </row>
    <row r="638" spans="11:11" ht="12" customHeight="1">
      <c r="K638" s="15"/>
    </row>
    <row r="639" spans="11:11" ht="12" customHeight="1">
      <c r="K639" s="15"/>
    </row>
    <row r="640" spans="11:11" ht="12" customHeight="1">
      <c r="K640" s="15"/>
    </row>
    <row r="641" spans="11:11" ht="12" customHeight="1">
      <c r="K641" s="15"/>
    </row>
    <row r="642" spans="11:11" ht="12" customHeight="1">
      <c r="K642" s="15"/>
    </row>
    <row r="643" spans="11:11" ht="12" customHeight="1">
      <c r="K643" s="15"/>
    </row>
    <row r="644" spans="11:11" ht="12" customHeight="1">
      <c r="K644" s="15"/>
    </row>
    <row r="645" spans="11:11" ht="12" customHeight="1">
      <c r="K645" s="15"/>
    </row>
    <row r="646" spans="11:11" ht="12" customHeight="1">
      <c r="K646" s="15"/>
    </row>
    <row r="647" spans="11:11" ht="12" customHeight="1">
      <c r="K647" s="15"/>
    </row>
    <row r="648" spans="11:11" ht="12" customHeight="1">
      <c r="K648" s="15"/>
    </row>
    <row r="649" spans="11:11" ht="12" customHeight="1">
      <c r="K649" s="15"/>
    </row>
    <row r="650" spans="11:11" ht="12" customHeight="1">
      <c r="K650" s="15"/>
    </row>
    <row r="651" spans="11:11" ht="12" customHeight="1">
      <c r="K651" s="15"/>
    </row>
    <row r="652" spans="11:11" ht="12" customHeight="1">
      <c r="K652" s="15"/>
    </row>
    <row r="653" spans="11:11" ht="12" customHeight="1">
      <c r="K653" s="15"/>
    </row>
    <row r="654" spans="11:11" ht="12" customHeight="1">
      <c r="K654" s="15"/>
    </row>
    <row r="655" spans="11:11" ht="12" customHeight="1">
      <c r="K655" s="15"/>
    </row>
    <row r="656" spans="11:11" ht="12" customHeight="1">
      <c r="K656" s="15"/>
    </row>
    <row r="657" spans="11:11" ht="12" customHeight="1">
      <c r="K657" s="15"/>
    </row>
    <row r="658" spans="11:11" ht="12" customHeight="1">
      <c r="K658" s="15"/>
    </row>
    <row r="659" spans="11:11" ht="12" customHeight="1">
      <c r="K659" s="15"/>
    </row>
    <row r="660" spans="11:11" ht="12" customHeight="1">
      <c r="K660" s="15"/>
    </row>
    <row r="661" spans="11:11" ht="12" customHeight="1">
      <c r="K661" s="15"/>
    </row>
    <row r="662" spans="11:11" ht="12" customHeight="1">
      <c r="K662" s="15"/>
    </row>
    <row r="663" spans="11:11" ht="12" customHeight="1">
      <c r="K663" s="15"/>
    </row>
    <row r="664" spans="11:11" ht="12" customHeight="1">
      <c r="K664" s="15"/>
    </row>
    <row r="665" spans="11:11" ht="12" customHeight="1">
      <c r="K665" s="15"/>
    </row>
    <row r="666" spans="11:11" ht="12" customHeight="1">
      <c r="K666" s="15"/>
    </row>
    <row r="667" spans="11:11" ht="12" customHeight="1">
      <c r="K667" s="15"/>
    </row>
    <row r="668" spans="11:11" ht="12" customHeight="1">
      <c r="K668" s="15"/>
    </row>
    <row r="669" spans="11:11" ht="12" customHeight="1">
      <c r="K669" s="15"/>
    </row>
    <row r="670" spans="11:11" ht="12" customHeight="1">
      <c r="K670" s="15"/>
    </row>
    <row r="671" spans="11:11" ht="12" customHeight="1">
      <c r="K671" s="15"/>
    </row>
    <row r="672" spans="11:11" ht="12" customHeight="1">
      <c r="K672" s="15"/>
    </row>
    <row r="673" spans="11:11" ht="12" customHeight="1">
      <c r="K673" s="15"/>
    </row>
    <row r="674" spans="11:11" ht="12" customHeight="1">
      <c r="K674" s="15"/>
    </row>
    <row r="675" spans="11:11" ht="12" customHeight="1">
      <c r="K675" s="15"/>
    </row>
    <row r="676" spans="11:11" ht="12" customHeight="1">
      <c r="K676" s="15"/>
    </row>
    <row r="677" spans="11:11" ht="12" customHeight="1">
      <c r="K677" s="15"/>
    </row>
    <row r="678" spans="11:11" ht="12" customHeight="1">
      <c r="K678" s="15"/>
    </row>
    <row r="679" spans="11:11" ht="12" customHeight="1">
      <c r="K679" s="15"/>
    </row>
    <row r="680" spans="11:11" ht="12" customHeight="1">
      <c r="K680" s="15"/>
    </row>
    <row r="681" spans="11:11" ht="12" customHeight="1">
      <c r="K681" s="15"/>
    </row>
    <row r="682" spans="11:11" ht="12" customHeight="1">
      <c r="K682" s="15"/>
    </row>
    <row r="683" spans="11:11" ht="12" customHeight="1">
      <c r="K683" s="15"/>
    </row>
    <row r="684" spans="11:11" ht="12" customHeight="1">
      <c r="K684" s="15"/>
    </row>
    <row r="685" spans="11:11" ht="12" customHeight="1">
      <c r="K685" s="15"/>
    </row>
    <row r="686" spans="11:11" ht="12" customHeight="1">
      <c r="K686" s="15"/>
    </row>
    <row r="687" spans="11:11" ht="12" customHeight="1">
      <c r="K687" s="15"/>
    </row>
    <row r="688" spans="11:11" ht="12" customHeight="1">
      <c r="K688" s="15"/>
    </row>
    <row r="689" spans="11:11" ht="12" customHeight="1">
      <c r="K689" s="15"/>
    </row>
    <row r="690" spans="11:11" ht="12" customHeight="1">
      <c r="K690" s="15"/>
    </row>
    <row r="691" spans="11:11" ht="12" customHeight="1">
      <c r="K691" s="15"/>
    </row>
    <row r="692" spans="11:11" ht="12" customHeight="1">
      <c r="K692" s="15"/>
    </row>
    <row r="693" spans="11:11" ht="12" customHeight="1">
      <c r="K693" s="15"/>
    </row>
    <row r="694" spans="11:11" ht="12" customHeight="1">
      <c r="K694" s="15"/>
    </row>
    <row r="695" spans="11:11" ht="12" customHeight="1">
      <c r="K695" s="15"/>
    </row>
    <row r="696" spans="11:11" ht="12" customHeight="1">
      <c r="K696" s="15"/>
    </row>
    <row r="697" spans="11:11" ht="12" customHeight="1">
      <c r="K697" s="15"/>
    </row>
    <row r="698" spans="11:11" ht="12" customHeight="1">
      <c r="K698" s="15"/>
    </row>
    <row r="699" spans="11:11" ht="12" customHeight="1">
      <c r="K699" s="15"/>
    </row>
    <row r="700" spans="11:11" ht="12" customHeight="1">
      <c r="K700" s="15"/>
    </row>
    <row r="701" spans="11:11" ht="12" customHeight="1">
      <c r="K701" s="15"/>
    </row>
    <row r="702" spans="11:11" ht="12" customHeight="1">
      <c r="K702" s="15"/>
    </row>
    <row r="703" spans="11:11" ht="12" customHeight="1">
      <c r="K703" s="15"/>
    </row>
    <row r="704" spans="11:11" ht="12" customHeight="1">
      <c r="K704" s="15"/>
    </row>
    <row r="705" spans="11:11" ht="12" customHeight="1">
      <c r="K705" s="15"/>
    </row>
    <row r="706" spans="11:11" ht="12" customHeight="1">
      <c r="K706" s="15"/>
    </row>
    <row r="707" spans="11:11" ht="12" customHeight="1">
      <c r="K707" s="15"/>
    </row>
    <row r="708" spans="11:11" ht="12" customHeight="1">
      <c r="K708" s="15"/>
    </row>
    <row r="709" spans="11:11" ht="12" customHeight="1">
      <c r="K709" s="15"/>
    </row>
    <row r="710" spans="11:11" ht="12" customHeight="1">
      <c r="K710" s="15"/>
    </row>
    <row r="711" spans="11:11" ht="12" customHeight="1">
      <c r="K711" s="15"/>
    </row>
    <row r="712" spans="11:11" ht="12" customHeight="1">
      <c r="K712" s="15"/>
    </row>
    <row r="713" spans="11:11" ht="12" customHeight="1">
      <c r="K713" s="15"/>
    </row>
    <row r="714" spans="11:11" ht="12" customHeight="1">
      <c r="K714" s="15"/>
    </row>
    <row r="715" spans="11:11" ht="12" customHeight="1">
      <c r="K715" s="15"/>
    </row>
    <row r="716" spans="11:11" ht="12" customHeight="1">
      <c r="K716" s="15"/>
    </row>
    <row r="717" spans="11:11" ht="12" customHeight="1">
      <c r="K717" s="15"/>
    </row>
    <row r="718" spans="11:11" ht="12" customHeight="1">
      <c r="K718" s="15"/>
    </row>
    <row r="719" spans="11:11" ht="12" customHeight="1">
      <c r="K719" s="15"/>
    </row>
    <row r="720" spans="11:11" ht="12" customHeight="1">
      <c r="K720" s="15"/>
    </row>
    <row r="721" spans="11:11" ht="12" customHeight="1">
      <c r="K721" s="15"/>
    </row>
    <row r="722" spans="11:11" ht="12" customHeight="1">
      <c r="K722" s="15"/>
    </row>
    <row r="723" spans="11:11" ht="12" customHeight="1">
      <c r="K723" s="15"/>
    </row>
    <row r="724" spans="11:11" ht="12" customHeight="1">
      <c r="K724" s="15"/>
    </row>
    <row r="725" spans="11:11" ht="12" customHeight="1">
      <c r="K725" s="15"/>
    </row>
    <row r="726" spans="11:11" ht="12" customHeight="1">
      <c r="K726" s="15"/>
    </row>
    <row r="727" spans="11:11" ht="12" customHeight="1">
      <c r="K727" s="15"/>
    </row>
    <row r="728" spans="11:11" ht="12" customHeight="1">
      <c r="K728" s="15"/>
    </row>
    <row r="729" spans="11:11" ht="12" customHeight="1">
      <c r="K729" s="15"/>
    </row>
    <row r="730" spans="11:11" ht="12" customHeight="1">
      <c r="K730" s="15"/>
    </row>
    <row r="731" spans="11:11" ht="12" customHeight="1">
      <c r="K731" s="15"/>
    </row>
    <row r="732" spans="11:11" ht="12" customHeight="1">
      <c r="K732" s="15"/>
    </row>
    <row r="733" spans="11:11" ht="12" customHeight="1">
      <c r="K733" s="15"/>
    </row>
    <row r="734" spans="11:11" ht="12" customHeight="1">
      <c r="K734" s="15"/>
    </row>
    <row r="735" spans="11:11" ht="12" customHeight="1">
      <c r="K735" s="15"/>
    </row>
    <row r="736" spans="11:11" ht="12" customHeight="1">
      <c r="K736" s="15"/>
    </row>
    <row r="737" spans="11:11" ht="12" customHeight="1">
      <c r="K737" s="15"/>
    </row>
    <row r="738" spans="11:11" ht="12" customHeight="1">
      <c r="K738" s="15"/>
    </row>
    <row r="739" spans="11:11" ht="12" customHeight="1">
      <c r="K739" s="15"/>
    </row>
    <row r="740" spans="11:11" ht="12" customHeight="1">
      <c r="K740" s="15"/>
    </row>
    <row r="741" spans="11:11" ht="12" customHeight="1">
      <c r="K741" s="15"/>
    </row>
    <row r="742" spans="11:11" ht="12" customHeight="1">
      <c r="K742" s="15"/>
    </row>
    <row r="743" spans="11:11" ht="12" customHeight="1">
      <c r="K743" s="15"/>
    </row>
    <row r="744" spans="11:11" ht="12" customHeight="1">
      <c r="K744" s="15"/>
    </row>
    <row r="745" spans="11:11" ht="12" customHeight="1">
      <c r="K745" s="15"/>
    </row>
    <row r="746" spans="11:11" ht="12" customHeight="1">
      <c r="K746" s="15"/>
    </row>
    <row r="747" spans="11:11" ht="12" customHeight="1">
      <c r="K747" s="15"/>
    </row>
    <row r="748" spans="11:11" ht="12" customHeight="1">
      <c r="K748" s="15"/>
    </row>
    <row r="749" spans="11:11" ht="12" customHeight="1">
      <c r="K749" s="15"/>
    </row>
    <row r="750" spans="11:11" ht="12" customHeight="1">
      <c r="K750" s="15"/>
    </row>
    <row r="751" spans="11:11" ht="12" customHeight="1">
      <c r="K751" s="15"/>
    </row>
    <row r="752" spans="11:11" ht="12" customHeight="1">
      <c r="K752" s="15"/>
    </row>
    <row r="753" spans="11:11" ht="12" customHeight="1">
      <c r="K753" s="15"/>
    </row>
    <row r="754" spans="11:11" ht="12" customHeight="1">
      <c r="K754" s="15"/>
    </row>
    <row r="755" spans="11:11" ht="12" customHeight="1">
      <c r="K755" s="15"/>
    </row>
    <row r="756" spans="11:11" ht="12" customHeight="1">
      <c r="K756" s="15"/>
    </row>
    <row r="757" spans="11:11" ht="12" customHeight="1">
      <c r="K757" s="15"/>
    </row>
    <row r="758" spans="11:11" ht="12" customHeight="1">
      <c r="K758" s="15"/>
    </row>
    <row r="759" spans="11:11" ht="12" customHeight="1">
      <c r="K759" s="15"/>
    </row>
    <row r="760" spans="11:11" ht="12" customHeight="1">
      <c r="K760" s="15"/>
    </row>
    <row r="761" spans="11:11" ht="12" customHeight="1">
      <c r="K761" s="15"/>
    </row>
    <row r="762" spans="11:11" ht="12" customHeight="1">
      <c r="K762" s="15"/>
    </row>
    <row r="763" spans="11:11" ht="12" customHeight="1">
      <c r="K763" s="15"/>
    </row>
    <row r="764" spans="11:11" ht="12" customHeight="1">
      <c r="K764" s="15"/>
    </row>
    <row r="765" spans="11:11" ht="12" customHeight="1">
      <c r="K765" s="15"/>
    </row>
    <row r="766" spans="11:11" ht="12" customHeight="1">
      <c r="K766" s="15"/>
    </row>
    <row r="767" spans="11:11" ht="12" customHeight="1">
      <c r="K767" s="15"/>
    </row>
    <row r="768" spans="11:11" ht="12" customHeight="1">
      <c r="K768" s="15"/>
    </row>
    <row r="769" spans="11:11" ht="12" customHeight="1">
      <c r="K769" s="15"/>
    </row>
    <row r="770" spans="11:11" ht="12" customHeight="1">
      <c r="K770" s="15"/>
    </row>
    <row r="771" spans="11:11" ht="12" customHeight="1">
      <c r="K771" s="15"/>
    </row>
    <row r="772" spans="11:11" ht="12" customHeight="1">
      <c r="K772" s="15"/>
    </row>
    <row r="773" spans="11:11" ht="12" customHeight="1">
      <c r="K773" s="15"/>
    </row>
    <row r="774" spans="11:11" ht="12" customHeight="1">
      <c r="K774" s="15"/>
    </row>
    <row r="775" spans="11:11" ht="12" customHeight="1">
      <c r="K775" s="15"/>
    </row>
    <row r="776" spans="11:11" ht="12" customHeight="1">
      <c r="K776" s="15"/>
    </row>
    <row r="777" spans="11:11" ht="12" customHeight="1">
      <c r="K777" s="15"/>
    </row>
    <row r="778" spans="11:11" ht="12" customHeight="1">
      <c r="K778" s="15"/>
    </row>
    <row r="779" spans="11:11" ht="12" customHeight="1">
      <c r="K779" s="15"/>
    </row>
    <row r="780" spans="11:11" ht="12" customHeight="1">
      <c r="K780" s="15"/>
    </row>
    <row r="781" spans="11:11" ht="12" customHeight="1">
      <c r="K781" s="15"/>
    </row>
    <row r="782" spans="11:11" ht="12" customHeight="1">
      <c r="K782" s="15"/>
    </row>
    <row r="783" spans="11:11" ht="12" customHeight="1">
      <c r="K783" s="15"/>
    </row>
    <row r="784" spans="11:11" ht="12" customHeight="1">
      <c r="K784" s="15"/>
    </row>
    <row r="785" spans="11:11" ht="12" customHeight="1">
      <c r="K785" s="15"/>
    </row>
    <row r="786" spans="11:11" ht="12" customHeight="1">
      <c r="K786" s="15"/>
    </row>
    <row r="787" spans="11:11" ht="12" customHeight="1">
      <c r="K787" s="15"/>
    </row>
    <row r="788" spans="11:11" ht="12" customHeight="1">
      <c r="K788" s="15"/>
    </row>
    <row r="789" spans="11:11" ht="12" customHeight="1">
      <c r="K789" s="15"/>
    </row>
    <row r="790" spans="11:11" ht="12" customHeight="1">
      <c r="K790" s="15"/>
    </row>
    <row r="791" spans="11:11" ht="12" customHeight="1">
      <c r="K791" s="15"/>
    </row>
    <row r="792" spans="11:11" ht="12" customHeight="1">
      <c r="K792" s="15"/>
    </row>
    <row r="793" spans="11:11" ht="12" customHeight="1">
      <c r="K793" s="15"/>
    </row>
    <row r="794" spans="11:11" ht="12" customHeight="1">
      <c r="K794" s="15"/>
    </row>
    <row r="795" spans="11:11" ht="12" customHeight="1">
      <c r="K795" s="15"/>
    </row>
    <row r="796" spans="11:11" ht="12" customHeight="1">
      <c r="K796" s="15"/>
    </row>
    <row r="797" spans="11:11" ht="12" customHeight="1">
      <c r="K797" s="15"/>
    </row>
    <row r="798" spans="11:11" ht="12" customHeight="1">
      <c r="K798" s="15"/>
    </row>
    <row r="799" spans="11:11" ht="12" customHeight="1">
      <c r="K799" s="15"/>
    </row>
    <row r="800" spans="11:11" ht="12" customHeight="1">
      <c r="K800" s="15"/>
    </row>
    <row r="801" spans="11:11" ht="12" customHeight="1">
      <c r="K801" s="15"/>
    </row>
    <row r="802" spans="11:11" ht="12" customHeight="1">
      <c r="K802" s="15"/>
    </row>
    <row r="803" spans="11:11" ht="12" customHeight="1">
      <c r="K803" s="15"/>
    </row>
    <row r="804" spans="11:11" ht="12" customHeight="1">
      <c r="K804" s="15"/>
    </row>
    <row r="805" spans="11:11" ht="12" customHeight="1">
      <c r="K805" s="15"/>
    </row>
    <row r="806" spans="11:11" ht="12" customHeight="1">
      <c r="K806" s="15"/>
    </row>
    <row r="807" spans="11:11" ht="12" customHeight="1">
      <c r="K807" s="15"/>
    </row>
    <row r="808" spans="11:11" ht="12" customHeight="1">
      <c r="K808" s="15"/>
    </row>
    <row r="809" spans="11:11" ht="12" customHeight="1">
      <c r="K809" s="15"/>
    </row>
    <row r="810" spans="11:11" ht="12" customHeight="1">
      <c r="K810" s="15"/>
    </row>
    <row r="811" spans="11:11" ht="12" customHeight="1">
      <c r="K811" s="15"/>
    </row>
    <row r="812" spans="11:11" ht="12" customHeight="1">
      <c r="K812" s="15"/>
    </row>
    <row r="813" spans="11:11" ht="12" customHeight="1">
      <c r="K813" s="15"/>
    </row>
    <row r="814" spans="11:11" ht="12" customHeight="1">
      <c r="K814" s="15"/>
    </row>
    <row r="815" spans="11:11" ht="12" customHeight="1">
      <c r="K815" s="15"/>
    </row>
    <row r="816" spans="11:11" ht="12" customHeight="1">
      <c r="K816" s="15"/>
    </row>
    <row r="817" spans="11:11" ht="12" customHeight="1">
      <c r="K817" s="15"/>
    </row>
    <row r="818" spans="11:11" ht="12" customHeight="1">
      <c r="K818" s="15"/>
    </row>
    <row r="819" spans="11:11" ht="12" customHeight="1">
      <c r="K819" s="15"/>
    </row>
    <row r="820" spans="11:11" ht="12" customHeight="1">
      <c r="K820" s="15"/>
    </row>
    <row r="821" spans="11:11" ht="12" customHeight="1">
      <c r="K821" s="15"/>
    </row>
    <row r="822" spans="11:11" ht="12" customHeight="1">
      <c r="K822" s="15"/>
    </row>
    <row r="823" spans="11:11" ht="12" customHeight="1">
      <c r="K823" s="15"/>
    </row>
    <row r="824" spans="11:11" ht="12" customHeight="1">
      <c r="K824" s="15"/>
    </row>
    <row r="825" spans="11:11" ht="12" customHeight="1">
      <c r="K825" s="15"/>
    </row>
    <row r="826" spans="11:11" ht="12" customHeight="1">
      <c r="K826" s="15"/>
    </row>
    <row r="827" spans="11:11" ht="12" customHeight="1">
      <c r="K827" s="15"/>
    </row>
    <row r="828" spans="11:11" ht="12" customHeight="1">
      <c r="K828" s="15"/>
    </row>
    <row r="829" spans="11:11" ht="12" customHeight="1">
      <c r="K829" s="15"/>
    </row>
    <row r="830" spans="11:11" ht="12" customHeight="1">
      <c r="K830" s="15"/>
    </row>
    <row r="831" spans="11:11" ht="12" customHeight="1">
      <c r="K831" s="15"/>
    </row>
    <row r="832" spans="11:11" ht="12" customHeight="1">
      <c r="K832" s="15"/>
    </row>
    <row r="833" spans="11:11" ht="12" customHeight="1">
      <c r="K833" s="15"/>
    </row>
    <row r="834" spans="11:11" ht="12" customHeight="1">
      <c r="K834" s="15"/>
    </row>
    <row r="835" spans="11:11" ht="12" customHeight="1">
      <c r="K835" s="15"/>
    </row>
    <row r="836" spans="11:11" ht="12" customHeight="1">
      <c r="K836" s="15"/>
    </row>
    <row r="837" spans="11:11" ht="12" customHeight="1">
      <c r="K837" s="15"/>
    </row>
    <row r="838" spans="11:11" ht="12" customHeight="1">
      <c r="K838" s="15"/>
    </row>
    <row r="839" spans="11:11" ht="12" customHeight="1">
      <c r="K839" s="15"/>
    </row>
    <row r="840" spans="11:11" ht="12" customHeight="1">
      <c r="K840" s="15"/>
    </row>
    <row r="841" spans="11:11" ht="12" customHeight="1">
      <c r="K841" s="15"/>
    </row>
    <row r="842" spans="11:11" ht="12" customHeight="1">
      <c r="K842" s="15"/>
    </row>
    <row r="843" spans="11:11" ht="12" customHeight="1">
      <c r="K843" s="15"/>
    </row>
    <row r="844" spans="11:11" ht="12" customHeight="1">
      <c r="K844" s="15"/>
    </row>
    <row r="845" spans="11:11" ht="12" customHeight="1">
      <c r="K845" s="15"/>
    </row>
    <row r="846" spans="11:11" ht="12" customHeight="1">
      <c r="K846" s="15"/>
    </row>
    <row r="847" spans="11:11" ht="12" customHeight="1">
      <c r="K847" s="15"/>
    </row>
    <row r="848" spans="11:11" ht="12" customHeight="1">
      <c r="K848" s="15"/>
    </row>
    <row r="849" spans="11:11" ht="12" customHeight="1">
      <c r="K849" s="15"/>
    </row>
    <row r="850" spans="11:11" ht="12" customHeight="1">
      <c r="K850" s="15"/>
    </row>
    <row r="851" spans="11:11" ht="12" customHeight="1">
      <c r="K851" s="15"/>
    </row>
    <row r="852" spans="11:11" ht="12" customHeight="1">
      <c r="K852" s="15"/>
    </row>
    <row r="853" spans="11:11" ht="12" customHeight="1">
      <c r="K853" s="15"/>
    </row>
    <row r="854" spans="11:11" ht="12" customHeight="1">
      <c r="K854" s="15"/>
    </row>
    <row r="855" spans="11:11" ht="12" customHeight="1">
      <c r="K855" s="15"/>
    </row>
    <row r="856" spans="11:11" ht="12" customHeight="1">
      <c r="K856" s="15"/>
    </row>
    <row r="857" spans="11:11" ht="12" customHeight="1">
      <c r="K857" s="15"/>
    </row>
    <row r="858" spans="11:11" ht="12" customHeight="1">
      <c r="K858" s="15"/>
    </row>
    <row r="859" spans="11:11" ht="12" customHeight="1">
      <c r="K859" s="15"/>
    </row>
    <row r="860" spans="11:11" ht="12" customHeight="1">
      <c r="K860" s="15"/>
    </row>
    <row r="861" spans="11:11" ht="12" customHeight="1">
      <c r="K861" s="15"/>
    </row>
    <row r="862" spans="11:11" ht="12" customHeight="1">
      <c r="K862" s="15"/>
    </row>
    <row r="863" spans="11:11" ht="12" customHeight="1">
      <c r="K863" s="15"/>
    </row>
    <row r="864" spans="11:11" ht="12" customHeight="1">
      <c r="K864" s="15"/>
    </row>
    <row r="865" spans="11:11" ht="12" customHeight="1">
      <c r="K865" s="15"/>
    </row>
    <row r="866" spans="11:11" ht="12" customHeight="1">
      <c r="K866" s="15"/>
    </row>
    <row r="867" spans="11:11" ht="12" customHeight="1">
      <c r="K867" s="15"/>
    </row>
    <row r="868" spans="11:11" ht="12" customHeight="1">
      <c r="K868" s="15"/>
    </row>
    <row r="869" spans="11:11" ht="12" customHeight="1">
      <c r="K869" s="15"/>
    </row>
    <row r="870" spans="11:11" ht="12" customHeight="1">
      <c r="K870" s="15"/>
    </row>
    <row r="871" spans="11:11" ht="12" customHeight="1">
      <c r="K871" s="15"/>
    </row>
    <row r="872" spans="11:11" ht="12" customHeight="1">
      <c r="K872" s="15"/>
    </row>
    <row r="873" spans="11:11" ht="12" customHeight="1">
      <c r="K873" s="15"/>
    </row>
    <row r="874" spans="11:11" ht="12" customHeight="1">
      <c r="K874" s="15"/>
    </row>
    <row r="875" spans="11:11" ht="12" customHeight="1">
      <c r="K875" s="15"/>
    </row>
    <row r="876" spans="11:11" ht="12" customHeight="1">
      <c r="K876" s="15"/>
    </row>
    <row r="877" spans="11:11" ht="12" customHeight="1">
      <c r="K877" s="15"/>
    </row>
    <row r="878" spans="11:11" ht="12" customHeight="1">
      <c r="K878" s="15"/>
    </row>
    <row r="879" spans="11:11" ht="12" customHeight="1">
      <c r="K879" s="15"/>
    </row>
    <row r="880" spans="11:11" ht="12" customHeight="1">
      <c r="K880" s="15"/>
    </row>
    <row r="881" spans="11:11" ht="12" customHeight="1">
      <c r="K881" s="15"/>
    </row>
    <row r="882" spans="11:11" ht="12" customHeight="1">
      <c r="K882" s="15"/>
    </row>
    <row r="883" spans="11:11" ht="12" customHeight="1">
      <c r="K883" s="15"/>
    </row>
    <row r="884" spans="11:11" ht="12" customHeight="1">
      <c r="K884" s="15"/>
    </row>
    <row r="885" spans="11:11" ht="12" customHeight="1">
      <c r="K885" s="15"/>
    </row>
    <row r="886" spans="11:11" ht="12" customHeight="1">
      <c r="K886" s="15"/>
    </row>
    <row r="887" spans="11:11" ht="12" customHeight="1">
      <c r="K887" s="15"/>
    </row>
    <row r="888" spans="11:11" ht="12" customHeight="1">
      <c r="K888" s="15"/>
    </row>
    <row r="889" spans="11:11" ht="12" customHeight="1">
      <c r="K889" s="15"/>
    </row>
    <row r="890" spans="11:11" ht="12" customHeight="1">
      <c r="K890" s="15"/>
    </row>
    <row r="891" spans="11:11" ht="12" customHeight="1">
      <c r="K891" s="15"/>
    </row>
    <row r="892" spans="11:11" ht="12" customHeight="1">
      <c r="K892" s="15"/>
    </row>
    <row r="893" spans="11:11" ht="12" customHeight="1">
      <c r="K893" s="15"/>
    </row>
    <row r="894" spans="11:11" ht="12" customHeight="1">
      <c r="K894" s="15"/>
    </row>
    <row r="895" spans="11:11" ht="12" customHeight="1">
      <c r="K895" s="15"/>
    </row>
    <row r="896" spans="11:11" ht="12" customHeight="1">
      <c r="K896" s="15"/>
    </row>
    <row r="897" spans="11:11" ht="12" customHeight="1">
      <c r="K897" s="15"/>
    </row>
    <row r="898" spans="11:11" ht="12" customHeight="1">
      <c r="K898" s="15"/>
    </row>
    <row r="899" spans="11:11" ht="12" customHeight="1">
      <c r="K899" s="15"/>
    </row>
    <row r="900" spans="11:11" ht="12" customHeight="1">
      <c r="K900" s="15"/>
    </row>
    <row r="901" spans="11:11" ht="12" customHeight="1">
      <c r="K901" s="15"/>
    </row>
    <row r="902" spans="11:11" ht="12" customHeight="1">
      <c r="K902" s="15"/>
    </row>
    <row r="903" spans="11:11" ht="12" customHeight="1">
      <c r="K903" s="15"/>
    </row>
    <row r="904" spans="11:11" ht="12" customHeight="1">
      <c r="K904" s="15"/>
    </row>
    <row r="905" spans="11:11" ht="12" customHeight="1">
      <c r="K905" s="15"/>
    </row>
    <row r="906" spans="11:11" ht="12" customHeight="1">
      <c r="K906" s="15"/>
    </row>
    <row r="907" spans="11:11" ht="12" customHeight="1">
      <c r="K907" s="15"/>
    </row>
    <row r="908" spans="11:11" ht="12" customHeight="1">
      <c r="K908" s="15"/>
    </row>
    <row r="909" spans="11:11" ht="12" customHeight="1">
      <c r="K909" s="15"/>
    </row>
    <row r="910" spans="11:11" ht="12" customHeight="1">
      <c r="K910" s="15"/>
    </row>
    <row r="911" spans="11:11" ht="12" customHeight="1">
      <c r="K911" s="15"/>
    </row>
    <row r="912" spans="11:11" ht="12" customHeight="1">
      <c r="K912" s="15"/>
    </row>
    <row r="913" spans="11:11" ht="12" customHeight="1">
      <c r="K913" s="15"/>
    </row>
    <row r="914" spans="11:11" ht="12" customHeight="1">
      <c r="K914" s="15"/>
    </row>
    <row r="915" spans="11:11" ht="12" customHeight="1">
      <c r="K915" s="15"/>
    </row>
    <row r="916" spans="11:11" ht="12" customHeight="1">
      <c r="K916" s="15"/>
    </row>
    <row r="917" spans="11:11" ht="12" customHeight="1">
      <c r="K917" s="15"/>
    </row>
    <row r="918" spans="11:11" ht="12" customHeight="1">
      <c r="K918" s="15"/>
    </row>
    <row r="919" spans="11:11" ht="12" customHeight="1">
      <c r="K919" s="15"/>
    </row>
    <row r="920" spans="11:11" ht="12" customHeight="1">
      <c r="K920" s="15"/>
    </row>
    <row r="921" spans="11:11" ht="12" customHeight="1">
      <c r="K921" s="15"/>
    </row>
    <row r="922" spans="11:11" ht="12" customHeight="1">
      <c r="K922" s="15"/>
    </row>
    <row r="923" spans="11:11" ht="12" customHeight="1">
      <c r="K923" s="15"/>
    </row>
    <row r="924" spans="11:11" ht="12" customHeight="1">
      <c r="K924" s="15"/>
    </row>
    <row r="925" spans="11:11" ht="12" customHeight="1">
      <c r="K925" s="15"/>
    </row>
    <row r="926" spans="11:11" ht="12" customHeight="1">
      <c r="K926" s="15"/>
    </row>
    <row r="927" spans="11:11" ht="12" customHeight="1">
      <c r="K927" s="15"/>
    </row>
    <row r="928" spans="11:11" ht="12" customHeight="1">
      <c r="K928" s="15"/>
    </row>
    <row r="929" spans="11:11" ht="12" customHeight="1">
      <c r="K929" s="15"/>
    </row>
    <row r="930" spans="11:11" ht="12" customHeight="1">
      <c r="K930" s="15"/>
    </row>
    <row r="931" spans="11:11" ht="12" customHeight="1">
      <c r="K931" s="15"/>
    </row>
    <row r="932" spans="11:11" ht="12" customHeight="1">
      <c r="K932" s="15"/>
    </row>
    <row r="933" spans="11:11" ht="12" customHeight="1">
      <c r="K933" s="15"/>
    </row>
    <row r="934" spans="11:11" ht="12" customHeight="1">
      <c r="K934" s="15"/>
    </row>
    <row r="935" spans="11:11" ht="12" customHeight="1">
      <c r="K935" s="15"/>
    </row>
    <row r="936" spans="11:11" ht="12" customHeight="1">
      <c r="K936" s="15"/>
    </row>
    <row r="937" spans="11:11" ht="12" customHeight="1">
      <c r="K937" s="15"/>
    </row>
    <row r="938" spans="11:11" ht="12" customHeight="1">
      <c r="K938" s="15"/>
    </row>
    <row r="939" spans="11:11" ht="12" customHeight="1">
      <c r="K939" s="15"/>
    </row>
    <row r="940" spans="11:11" ht="12" customHeight="1">
      <c r="K940" s="15"/>
    </row>
    <row r="941" spans="11:11" ht="12" customHeight="1">
      <c r="K941" s="15"/>
    </row>
    <row r="942" spans="11:11" ht="12" customHeight="1">
      <c r="K942" s="15"/>
    </row>
    <row r="943" spans="11:11" ht="12" customHeight="1">
      <c r="K943" s="15"/>
    </row>
    <row r="944" spans="11:11" ht="12" customHeight="1">
      <c r="K944" s="15"/>
    </row>
    <row r="945" spans="11:11" ht="12" customHeight="1">
      <c r="K945" s="15"/>
    </row>
    <row r="946" spans="11:11" ht="12" customHeight="1">
      <c r="K946" s="15"/>
    </row>
    <row r="947" spans="11:11" ht="12" customHeight="1">
      <c r="K947" s="15"/>
    </row>
    <row r="948" spans="11:11" ht="12" customHeight="1">
      <c r="K948" s="15"/>
    </row>
    <row r="949" spans="11:11" ht="12" customHeight="1">
      <c r="K949" s="15"/>
    </row>
    <row r="950" spans="11:11" ht="12" customHeight="1">
      <c r="K950" s="15"/>
    </row>
    <row r="951" spans="11:11" ht="12" customHeight="1">
      <c r="K951" s="15"/>
    </row>
    <row r="952" spans="11:11" ht="12" customHeight="1">
      <c r="K952" s="15"/>
    </row>
    <row r="953" spans="11:11" ht="12" customHeight="1">
      <c r="K953" s="15"/>
    </row>
    <row r="954" spans="11:11" ht="12" customHeight="1">
      <c r="K954" s="15"/>
    </row>
    <row r="955" spans="11:11" ht="12" customHeight="1">
      <c r="K955" s="15"/>
    </row>
    <row r="956" spans="11:11" ht="12" customHeight="1">
      <c r="K956" s="15"/>
    </row>
    <row r="957" spans="11:11" ht="12" customHeight="1">
      <c r="K957" s="15"/>
    </row>
    <row r="958" spans="11:11" ht="12" customHeight="1">
      <c r="K958" s="15"/>
    </row>
    <row r="959" spans="11:11" ht="12" customHeight="1">
      <c r="K959" s="15"/>
    </row>
    <row r="960" spans="11:11" ht="12" customHeight="1">
      <c r="K960" s="15"/>
    </row>
    <row r="961" spans="11:11" ht="12" customHeight="1">
      <c r="K961" s="15"/>
    </row>
    <row r="962" spans="11:11" ht="12" customHeight="1">
      <c r="K962" s="15"/>
    </row>
    <row r="963" spans="11:11" ht="12" customHeight="1">
      <c r="K963" s="15"/>
    </row>
    <row r="964" spans="11:11" ht="12" customHeight="1">
      <c r="K964" s="15"/>
    </row>
    <row r="965" spans="11:11" ht="12" customHeight="1">
      <c r="K965" s="15"/>
    </row>
    <row r="966" spans="11:11" ht="12" customHeight="1">
      <c r="K966" s="15"/>
    </row>
    <row r="967" spans="11:11" ht="12" customHeight="1">
      <c r="K967" s="15"/>
    </row>
    <row r="968" spans="11:11" ht="12" customHeight="1">
      <c r="K968" s="15"/>
    </row>
    <row r="969" spans="11:11" ht="12" customHeight="1">
      <c r="K969" s="15"/>
    </row>
    <row r="970" spans="11:11" ht="12" customHeight="1">
      <c r="K970" s="15"/>
    </row>
    <row r="971" spans="11:11" ht="12" customHeight="1">
      <c r="K971" s="15"/>
    </row>
    <row r="972" spans="11:11" ht="12" customHeight="1">
      <c r="K972" s="15"/>
    </row>
    <row r="973" spans="11:11" ht="12" customHeight="1">
      <c r="K973" s="15"/>
    </row>
    <row r="974" spans="11:11" ht="12" customHeight="1">
      <c r="K974" s="15"/>
    </row>
    <row r="975" spans="11:11" ht="12" customHeight="1">
      <c r="K975" s="15"/>
    </row>
    <row r="976" spans="11:11" ht="12" customHeight="1">
      <c r="K976" s="15"/>
    </row>
    <row r="977" spans="11:11" ht="12" customHeight="1">
      <c r="K977" s="15"/>
    </row>
    <row r="978" spans="11:11" ht="12" customHeight="1">
      <c r="K978" s="15"/>
    </row>
    <row r="979" spans="11:11" ht="12" customHeight="1">
      <c r="K979" s="15"/>
    </row>
    <row r="980" spans="11:11" ht="12" customHeight="1">
      <c r="K980" s="15"/>
    </row>
    <row r="981" spans="11:11" ht="12" customHeight="1">
      <c r="K981" s="15"/>
    </row>
    <row r="982" spans="11:11" ht="12" customHeight="1">
      <c r="K982" s="15"/>
    </row>
    <row r="983" spans="11:11" ht="12" customHeight="1">
      <c r="K983" s="15"/>
    </row>
    <row r="984" spans="11:11" ht="12" customHeight="1">
      <c r="K984" s="15"/>
    </row>
    <row r="985" spans="11:11" ht="12" customHeight="1">
      <c r="K985" s="15"/>
    </row>
    <row r="986" spans="11:11" ht="12" customHeight="1">
      <c r="K986" s="15"/>
    </row>
    <row r="987" spans="11:11" ht="12" customHeight="1">
      <c r="K987" s="15"/>
    </row>
    <row r="988" spans="11:11" ht="12" customHeight="1">
      <c r="K988" s="15"/>
    </row>
    <row r="989" spans="11:11" ht="12" customHeight="1">
      <c r="K989" s="15"/>
    </row>
    <row r="990" spans="11:11" ht="12" customHeight="1">
      <c r="K990" s="15"/>
    </row>
    <row r="991" spans="11:11" ht="12" customHeight="1">
      <c r="K991" s="15"/>
    </row>
    <row r="992" spans="11:11" ht="12" customHeight="1">
      <c r="K992" s="15"/>
    </row>
    <row r="993" spans="11:11" ht="12" customHeight="1">
      <c r="K993" s="15"/>
    </row>
    <row r="994" spans="11:11" ht="12" customHeight="1">
      <c r="K994" s="15"/>
    </row>
    <row r="995" spans="11:11" ht="12" customHeight="1">
      <c r="K995" s="15"/>
    </row>
    <row r="996" spans="11:11" ht="12" customHeight="1">
      <c r="K996" s="15"/>
    </row>
    <row r="997" spans="11:11" ht="12" customHeight="1">
      <c r="K997" s="15"/>
    </row>
    <row r="998" spans="11:11" ht="12" customHeight="1">
      <c r="K998" s="15"/>
    </row>
    <row r="999" spans="11:11" ht="12" customHeight="1">
      <c r="K999" s="15"/>
    </row>
    <row r="1000" spans="11:11" ht="12" customHeight="1">
      <c r="K1000" s="15"/>
    </row>
    <row r="1001" spans="11:11" ht="12" customHeight="1">
      <c r="K1001" s="15"/>
    </row>
    <row r="1002" spans="11:11" ht="12" customHeight="1">
      <c r="K1002" s="15"/>
    </row>
    <row r="1003" spans="11:11" ht="12" customHeight="1">
      <c r="K1003" s="15"/>
    </row>
    <row r="1004" spans="11:11" ht="12" customHeight="1">
      <c r="K1004" s="15"/>
    </row>
    <row r="1005" spans="11:11" ht="12" customHeight="1">
      <c r="K1005" s="15"/>
    </row>
    <row r="1006" spans="11:11" ht="12" customHeight="1">
      <c r="K1006" s="15"/>
    </row>
    <row r="1007" spans="11:11" ht="12" customHeight="1">
      <c r="K1007" s="15"/>
    </row>
    <row r="1008" spans="11:11" ht="12" customHeight="1">
      <c r="K1008" s="15"/>
    </row>
    <row r="1009" spans="11:11" ht="12" customHeight="1">
      <c r="K1009" s="15"/>
    </row>
    <row r="1010" spans="11:11" ht="12" customHeight="1">
      <c r="K1010" s="15"/>
    </row>
    <row r="1011" spans="11:11" ht="12" customHeight="1">
      <c r="K1011" s="15"/>
    </row>
    <row r="1012" spans="11:11" ht="12" customHeight="1">
      <c r="K1012" s="15"/>
    </row>
    <row r="1013" spans="11:11" ht="12" customHeight="1">
      <c r="K1013" s="15"/>
    </row>
    <row r="1014" spans="11:11" ht="12" customHeight="1">
      <c r="K1014" s="15"/>
    </row>
    <row r="1015" spans="11:11" ht="12" customHeight="1">
      <c r="K1015" s="15"/>
    </row>
    <row r="1016" spans="11:11" ht="12" customHeight="1">
      <c r="K1016" s="15"/>
    </row>
    <row r="1017" spans="11:11" ht="12" customHeight="1">
      <c r="K1017" s="15"/>
    </row>
    <row r="1018" spans="11:11" ht="12" customHeight="1">
      <c r="K1018" s="15"/>
    </row>
    <row r="1019" spans="11:11" ht="12" customHeight="1">
      <c r="K1019" s="15"/>
    </row>
    <row r="1020" spans="11:11" ht="12" customHeight="1">
      <c r="K1020" s="15"/>
    </row>
    <row r="1021" spans="11:11" ht="12" customHeight="1">
      <c r="K1021" s="15"/>
    </row>
    <row r="1022" spans="11:11" ht="12" customHeight="1">
      <c r="K1022" s="15"/>
    </row>
    <row r="1023" spans="11:11" ht="12" customHeight="1">
      <c r="K1023" s="15"/>
    </row>
    <row r="1024" spans="11:11" ht="12" customHeight="1">
      <c r="K1024" s="15"/>
    </row>
    <row r="1025" spans="11:11" ht="12" customHeight="1">
      <c r="K1025" s="15"/>
    </row>
    <row r="1026" spans="11:11" ht="12" customHeight="1">
      <c r="K1026" s="15"/>
    </row>
    <row r="1027" spans="11:11" ht="12" customHeight="1">
      <c r="K1027" s="15"/>
    </row>
    <row r="1028" spans="11:11" ht="12" customHeight="1">
      <c r="K1028" s="15"/>
    </row>
    <row r="1029" spans="11:11" ht="12" customHeight="1">
      <c r="K1029" s="15"/>
    </row>
    <row r="1030" spans="11:11" ht="12" customHeight="1">
      <c r="K1030" s="15"/>
    </row>
    <row r="1031" spans="11:11" ht="12" customHeight="1">
      <c r="K1031" s="15"/>
    </row>
    <row r="1032" spans="11:11" ht="12" customHeight="1">
      <c r="K1032" s="15"/>
    </row>
    <row r="1033" spans="11:11" ht="12" customHeight="1">
      <c r="K1033" s="15"/>
    </row>
    <row r="1034" spans="11:11" ht="12" customHeight="1">
      <c r="K1034" s="15"/>
    </row>
    <row r="1035" spans="11:11" ht="12" customHeight="1">
      <c r="K1035" s="15"/>
    </row>
    <row r="1036" spans="11:11" ht="12" customHeight="1">
      <c r="K1036" s="15"/>
    </row>
    <row r="1037" spans="11:11" ht="12" customHeight="1">
      <c r="K1037" s="15"/>
    </row>
    <row r="1038" spans="11:11" ht="12" customHeight="1">
      <c r="K1038" s="15"/>
    </row>
    <row r="1039" spans="11:11" ht="12" customHeight="1">
      <c r="K1039" s="15"/>
    </row>
    <row r="1040" spans="11:11" ht="12" customHeight="1">
      <c r="K1040" s="15"/>
    </row>
    <row r="1041" spans="11:11" ht="12" customHeight="1">
      <c r="K1041" s="15"/>
    </row>
    <row r="1042" spans="11:11" ht="12" customHeight="1">
      <c r="K1042" s="15"/>
    </row>
    <row r="1043" spans="11:11" ht="12" customHeight="1">
      <c r="K1043" s="15"/>
    </row>
    <row r="1044" spans="11:11" ht="12" customHeight="1">
      <c r="K1044" s="15"/>
    </row>
    <row r="1045" spans="11:11" ht="12" customHeight="1">
      <c r="K1045" s="15"/>
    </row>
    <row r="1046" spans="11:11" ht="12" customHeight="1">
      <c r="K1046" s="15"/>
    </row>
    <row r="1047" spans="11:11" ht="12" customHeight="1">
      <c r="K1047" s="15"/>
    </row>
    <row r="1048" spans="11:11" ht="12" customHeight="1">
      <c r="K1048" s="15"/>
    </row>
    <row r="1049" spans="11:11" ht="12" customHeight="1">
      <c r="K1049" s="15"/>
    </row>
    <row r="1050" spans="11:11" ht="12" customHeight="1">
      <c r="K1050" s="15"/>
    </row>
    <row r="1051" spans="11:11" ht="12" customHeight="1">
      <c r="K1051" s="15"/>
    </row>
    <row r="1052" spans="11:11" ht="12" customHeight="1">
      <c r="K1052" s="15"/>
    </row>
    <row r="1053" spans="11:11" ht="12" customHeight="1">
      <c r="K1053" s="15"/>
    </row>
    <row r="1054" spans="11:11" ht="12" customHeight="1">
      <c r="K1054" s="15"/>
    </row>
    <row r="1055" spans="11:11" ht="12" customHeight="1">
      <c r="K1055" s="15"/>
    </row>
    <row r="1056" spans="11:11" ht="12" customHeight="1">
      <c r="K1056" s="15"/>
    </row>
    <row r="1057" spans="11:11" ht="12" customHeight="1">
      <c r="K1057" s="15"/>
    </row>
    <row r="1058" spans="11:11" ht="12" customHeight="1">
      <c r="K1058" s="15"/>
    </row>
    <row r="1059" spans="11:11" ht="12" customHeight="1">
      <c r="K1059" s="15"/>
    </row>
    <row r="1060" spans="11:11" ht="12" customHeight="1">
      <c r="K1060" s="15"/>
    </row>
    <row r="1061" spans="11:11" ht="12" customHeight="1">
      <c r="K1061" s="15"/>
    </row>
    <row r="1062" spans="11:11" ht="12" customHeight="1">
      <c r="K1062" s="15"/>
    </row>
    <row r="1063" spans="11:11" ht="12" customHeight="1">
      <c r="K1063" s="15"/>
    </row>
    <row r="1064" spans="11:11" ht="12" customHeight="1">
      <c r="K1064" s="15"/>
    </row>
    <row r="1065" spans="11:11" ht="12" customHeight="1">
      <c r="K1065" s="15"/>
    </row>
    <row r="1066" spans="11:11" ht="12" customHeight="1">
      <c r="K1066" s="15"/>
    </row>
    <row r="1067" spans="11:11" ht="12" customHeight="1">
      <c r="K1067" s="15"/>
    </row>
    <row r="1068" spans="11:11" ht="12" customHeight="1">
      <c r="K1068" s="15"/>
    </row>
    <row r="1069" spans="11:11" ht="12" customHeight="1">
      <c r="K1069" s="15"/>
    </row>
    <row r="1070" spans="11:11" ht="12" customHeight="1">
      <c r="K1070" s="15"/>
    </row>
    <row r="1071" spans="11:11" ht="12" customHeight="1">
      <c r="K1071" s="15"/>
    </row>
    <row r="1072" spans="11:11" ht="12" customHeight="1">
      <c r="K1072" s="15"/>
    </row>
    <row r="1073" spans="11:11" ht="12" customHeight="1">
      <c r="K1073" s="15"/>
    </row>
    <row r="1074" spans="11:11" ht="12" customHeight="1">
      <c r="K1074" s="15"/>
    </row>
    <row r="1075" spans="11:11" ht="12" customHeight="1">
      <c r="K1075" s="15"/>
    </row>
    <row r="1076" spans="11:11" ht="12" customHeight="1">
      <c r="K1076" s="15"/>
    </row>
    <row r="1077" spans="11:11" ht="12" customHeight="1">
      <c r="K1077" s="15"/>
    </row>
    <row r="1078" spans="11:11" ht="12" customHeight="1">
      <c r="K1078" s="15"/>
    </row>
    <row r="1079" spans="11:11" ht="12" customHeight="1">
      <c r="K1079" s="15"/>
    </row>
    <row r="1080" spans="11:11" ht="12" customHeight="1">
      <c r="K1080" s="15"/>
    </row>
    <row r="1081" spans="11:11" ht="12" customHeight="1">
      <c r="K1081" s="15"/>
    </row>
    <row r="1082" spans="11:11" ht="12" customHeight="1">
      <c r="K1082" s="15"/>
    </row>
    <row r="1083" spans="11:11" ht="12" customHeight="1">
      <c r="K1083" s="15"/>
    </row>
    <row r="1084" spans="11:11" ht="12" customHeight="1">
      <c r="K1084" s="15"/>
    </row>
    <row r="1085" spans="11:11" ht="12" customHeight="1">
      <c r="K1085" s="15"/>
    </row>
    <row r="1086" spans="11:11" ht="12" customHeight="1">
      <c r="K1086" s="15"/>
    </row>
    <row r="1087" spans="11:11" ht="12" customHeight="1">
      <c r="K1087" s="15"/>
    </row>
    <row r="1088" spans="11:11" ht="12" customHeight="1">
      <c r="K1088" s="15"/>
    </row>
    <row r="1089" spans="11:11" ht="12" customHeight="1">
      <c r="K1089" s="15"/>
    </row>
    <row r="1090" spans="11:11" ht="12" customHeight="1">
      <c r="K1090" s="15"/>
    </row>
    <row r="1091" spans="11:11" ht="12" customHeight="1">
      <c r="K1091" s="15"/>
    </row>
    <row r="1092" spans="11:11" ht="12" customHeight="1">
      <c r="K1092" s="15"/>
    </row>
    <row r="1093" spans="11:11" ht="12" customHeight="1">
      <c r="K1093" s="15"/>
    </row>
    <row r="1094" spans="11:11" ht="12" customHeight="1">
      <c r="K1094" s="15"/>
    </row>
    <row r="1095" spans="11:11" ht="12" customHeight="1">
      <c r="K1095" s="15"/>
    </row>
    <row r="1096" spans="11:11" ht="12" customHeight="1">
      <c r="K1096" s="15"/>
    </row>
    <row r="1097" spans="11:11" ht="12" customHeight="1">
      <c r="K1097" s="15"/>
    </row>
    <row r="1098" spans="11:11" ht="12" customHeight="1">
      <c r="K1098" s="15"/>
    </row>
    <row r="1099" spans="11:11" ht="12" customHeight="1">
      <c r="K1099" s="15"/>
    </row>
    <row r="1100" spans="11:11" ht="12" customHeight="1">
      <c r="K1100" s="15"/>
    </row>
    <row r="1101" spans="11:11" ht="12" customHeight="1">
      <c r="K1101" s="15"/>
    </row>
    <row r="1102" spans="11:11" ht="12" customHeight="1">
      <c r="K1102" s="15"/>
    </row>
    <row r="1103" spans="11:11" ht="12" customHeight="1">
      <c r="K1103" s="15"/>
    </row>
    <row r="1104" spans="11:11" ht="12" customHeight="1">
      <c r="K1104" s="15"/>
    </row>
    <row r="1105" spans="11:11" ht="12" customHeight="1">
      <c r="K1105" s="15"/>
    </row>
    <row r="1106" spans="11:11" ht="12" customHeight="1">
      <c r="K1106" s="15"/>
    </row>
    <row r="1107" spans="11:11" ht="12" customHeight="1">
      <c r="K1107" s="15"/>
    </row>
    <row r="1108" spans="11:11" ht="12" customHeight="1">
      <c r="K1108" s="15"/>
    </row>
    <row r="1109" spans="11:11" ht="12" customHeight="1">
      <c r="K1109" s="15"/>
    </row>
    <row r="1110" spans="11:11" ht="12" customHeight="1">
      <c r="K1110" s="15"/>
    </row>
    <row r="1111" spans="11:11" ht="12" customHeight="1">
      <c r="K1111" s="15"/>
    </row>
    <row r="1112" spans="11:11" ht="12" customHeight="1">
      <c r="K1112" s="15"/>
    </row>
    <row r="1113" spans="11:11" ht="12" customHeight="1">
      <c r="K1113" s="15"/>
    </row>
    <row r="1114" spans="11:11" ht="12" customHeight="1">
      <c r="K1114" s="15"/>
    </row>
    <row r="1115" spans="11:11" ht="12" customHeight="1">
      <c r="K1115" s="15"/>
    </row>
    <row r="1116" spans="11:11" ht="12" customHeight="1">
      <c r="K1116" s="15"/>
    </row>
    <row r="1117" spans="11:11" ht="12" customHeight="1">
      <c r="K1117" s="15"/>
    </row>
    <row r="1118" spans="11:11" ht="12" customHeight="1">
      <c r="K1118" s="15"/>
    </row>
    <row r="1119" spans="11:11" ht="12" customHeight="1">
      <c r="K1119" s="15"/>
    </row>
    <row r="1120" spans="11:11" ht="12" customHeight="1">
      <c r="K1120" s="15"/>
    </row>
    <row r="1121" spans="11:11" ht="12" customHeight="1">
      <c r="K1121" s="15"/>
    </row>
    <row r="1122" spans="11:11" ht="12" customHeight="1">
      <c r="K1122" s="15"/>
    </row>
    <row r="1123" spans="11:11" ht="12" customHeight="1">
      <c r="K1123" s="15"/>
    </row>
    <row r="1124" spans="11:11" ht="12" customHeight="1">
      <c r="K1124" s="15"/>
    </row>
    <row r="1125" spans="11:11" ht="12" customHeight="1">
      <c r="K1125" s="15"/>
    </row>
    <row r="1126" spans="11:11" ht="12" customHeight="1">
      <c r="K1126" s="15"/>
    </row>
    <row r="1127" spans="11:11" ht="12" customHeight="1">
      <c r="K1127" s="15"/>
    </row>
    <row r="1128" spans="11:11" ht="12" customHeight="1">
      <c r="K1128" s="15"/>
    </row>
    <row r="1129" spans="11:11" ht="12" customHeight="1">
      <c r="K1129" s="15"/>
    </row>
    <row r="1130" spans="11:11" ht="12" customHeight="1">
      <c r="K1130" s="15"/>
    </row>
    <row r="1131" spans="11:11" ht="12" customHeight="1">
      <c r="K1131" s="15"/>
    </row>
    <row r="1132" spans="11:11" ht="12" customHeight="1">
      <c r="K1132" s="15"/>
    </row>
    <row r="1133" spans="11:11" ht="12" customHeight="1">
      <c r="K1133" s="15"/>
    </row>
    <row r="1134" spans="11:11" ht="12" customHeight="1">
      <c r="K1134" s="15"/>
    </row>
    <row r="1135" spans="11:11" ht="12" customHeight="1">
      <c r="K1135" s="15"/>
    </row>
    <row r="1136" spans="11:11" ht="12" customHeight="1">
      <c r="K1136" s="15"/>
    </row>
    <row r="1137" spans="11:11" ht="12" customHeight="1">
      <c r="K1137" s="15"/>
    </row>
    <row r="1138" spans="11:11" ht="12" customHeight="1">
      <c r="K1138" s="15"/>
    </row>
    <row r="1139" spans="11:11" ht="12" customHeight="1">
      <c r="K1139" s="15"/>
    </row>
    <row r="1140" spans="11:11" ht="12" customHeight="1">
      <c r="K1140" s="15"/>
    </row>
    <row r="1141" spans="11:11" ht="12" customHeight="1">
      <c r="K1141" s="15"/>
    </row>
    <row r="1142" spans="11:11" ht="12" customHeight="1">
      <c r="K1142" s="15"/>
    </row>
    <row r="1143" spans="11:11" ht="12" customHeight="1">
      <c r="K1143" s="15"/>
    </row>
    <row r="1144" spans="11:11" ht="12" customHeight="1">
      <c r="K1144" s="15"/>
    </row>
    <row r="1145" spans="11:11" ht="12" customHeight="1">
      <c r="K1145" s="15"/>
    </row>
    <row r="1146" spans="11:11" ht="12" customHeight="1">
      <c r="K1146" s="15"/>
    </row>
    <row r="1147" spans="11:11" ht="12" customHeight="1">
      <c r="K1147" s="15"/>
    </row>
    <row r="1148" spans="11:11" ht="12" customHeight="1">
      <c r="K1148" s="15"/>
    </row>
    <row r="1149" spans="11:11" ht="12" customHeight="1">
      <c r="K1149" s="15"/>
    </row>
    <row r="1150" spans="11:11" ht="12" customHeight="1">
      <c r="K1150" s="15"/>
    </row>
    <row r="1151" spans="11:11" ht="12" customHeight="1">
      <c r="K1151" s="15"/>
    </row>
    <row r="1152" spans="11:11" ht="12" customHeight="1">
      <c r="K1152" s="15"/>
    </row>
    <row r="1153" spans="11:11" ht="12" customHeight="1">
      <c r="K1153" s="15"/>
    </row>
    <row r="1154" spans="11:11" ht="12" customHeight="1">
      <c r="K1154" s="15"/>
    </row>
    <row r="1155" spans="11:11" ht="12" customHeight="1">
      <c r="K1155" s="15"/>
    </row>
    <row r="1156" spans="11:11" ht="12" customHeight="1">
      <c r="K1156" s="15"/>
    </row>
    <row r="1157" spans="11:11" ht="12" customHeight="1">
      <c r="K1157" s="15"/>
    </row>
    <row r="1158" spans="11:11" ht="12" customHeight="1">
      <c r="K1158" s="15"/>
    </row>
    <row r="1159" spans="11:11" ht="12" customHeight="1">
      <c r="K1159" s="15"/>
    </row>
    <row r="1160" spans="11:11" ht="12" customHeight="1">
      <c r="K1160" s="15"/>
    </row>
    <row r="1161" spans="11:11" ht="12" customHeight="1">
      <c r="K1161" s="15"/>
    </row>
    <row r="1162" spans="11:11" ht="12" customHeight="1">
      <c r="K1162" s="15"/>
    </row>
    <row r="1163" spans="11:11" ht="12" customHeight="1">
      <c r="K1163" s="15"/>
    </row>
    <row r="1164" spans="11:11" ht="12" customHeight="1">
      <c r="K1164" s="15"/>
    </row>
    <row r="1165" spans="11:11" ht="12" customHeight="1">
      <c r="K1165" s="15"/>
    </row>
    <row r="1166" spans="11:11" ht="12" customHeight="1">
      <c r="K1166" s="15"/>
    </row>
    <row r="1167" spans="11:11" ht="12" customHeight="1">
      <c r="K1167" s="15"/>
    </row>
    <row r="1168" spans="11:11" ht="12" customHeight="1">
      <c r="K1168" s="15"/>
    </row>
    <row r="1169" spans="11:11" ht="12" customHeight="1">
      <c r="K1169" s="15"/>
    </row>
    <row r="1170" spans="11:11" ht="12" customHeight="1">
      <c r="K1170" s="15"/>
    </row>
    <row r="1171" spans="11:11" ht="12" customHeight="1">
      <c r="K1171" s="15"/>
    </row>
    <row r="1172" spans="11:11" ht="12" customHeight="1">
      <c r="K1172" s="15"/>
    </row>
    <row r="1173" spans="11:11" ht="12" customHeight="1">
      <c r="K1173" s="15"/>
    </row>
    <row r="1174" spans="11:11" ht="12" customHeight="1">
      <c r="K1174" s="15"/>
    </row>
    <row r="1175" spans="11:11" ht="12" customHeight="1">
      <c r="K1175" s="15"/>
    </row>
    <row r="1176" spans="11:11" ht="12" customHeight="1">
      <c r="K1176" s="15"/>
    </row>
    <row r="1177" spans="11:11" ht="12" customHeight="1">
      <c r="K1177" s="15"/>
    </row>
    <row r="1178" spans="11:11" ht="12" customHeight="1">
      <c r="K1178" s="15"/>
    </row>
    <row r="1179" spans="11:11" ht="12" customHeight="1">
      <c r="K1179" s="15"/>
    </row>
    <row r="1180" spans="11:11" ht="12" customHeight="1">
      <c r="K1180" s="15"/>
    </row>
    <row r="1181" spans="11:11" ht="12" customHeight="1">
      <c r="K1181" s="15"/>
    </row>
    <row r="1182" spans="11:11" ht="12" customHeight="1">
      <c r="K1182" s="15"/>
    </row>
    <row r="1183" spans="11:11" ht="12" customHeight="1">
      <c r="K1183" s="15"/>
    </row>
    <row r="1184" spans="11:11" ht="12" customHeight="1">
      <c r="K1184" s="15"/>
    </row>
    <row r="1185" spans="11:11" ht="12" customHeight="1">
      <c r="K1185" s="15"/>
    </row>
    <row r="1186" spans="11:11" ht="12" customHeight="1">
      <c r="K1186" s="15"/>
    </row>
    <row r="1187" spans="11:11" ht="12" customHeight="1">
      <c r="K1187" s="15"/>
    </row>
    <row r="1188" spans="11:11" ht="12" customHeight="1">
      <c r="K1188" s="15"/>
    </row>
    <row r="1189" spans="11:11" ht="12" customHeight="1">
      <c r="K1189" s="15"/>
    </row>
    <row r="1190" spans="11:11" ht="12" customHeight="1">
      <c r="K1190" s="15"/>
    </row>
    <row r="1191" spans="11:11" ht="12" customHeight="1">
      <c r="K1191" s="15"/>
    </row>
    <row r="1192" spans="11:11" ht="12" customHeight="1">
      <c r="K1192" s="15"/>
    </row>
    <row r="1193" spans="11:11" ht="12" customHeight="1">
      <c r="K1193" s="15"/>
    </row>
    <row r="1194" spans="11:11" ht="12" customHeight="1">
      <c r="K1194" s="15"/>
    </row>
    <row r="1195" spans="11:11" ht="12" customHeight="1">
      <c r="K1195" s="15"/>
    </row>
    <row r="1196" spans="11:11" ht="12" customHeight="1">
      <c r="K1196" s="15"/>
    </row>
    <row r="1197" spans="11:11" ht="12" customHeight="1">
      <c r="K1197" s="15"/>
    </row>
    <row r="1198" spans="11:11" ht="12" customHeight="1">
      <c r="K1198" s="15"/>
    </row>
    <row r="1199" spans="11:11" ht="12" customHeight="1">
      <c r="K1199" s="15"/>
    </row>
    <row r="1200" spans="11:11" ht="12" customHeight="1">
      <c r="K1200" s="15"/>
    </row>
    <row r="1201" spans="11:11" ht="12" customHeight="1">
      <c r="K1201" s="15"/>
    </row>
    <row r="1202" spans="11:11" ht="12" customHeight="1">
      <c r="K1202" s="15"/>
    </row>
    <row r="1203" spans="11:11" ht="12" customHeight="1">
      <c r="K1203" s="15"/>
    </row>
    <row r="1204" spans="11:11" ht="12" customHeight="1">
      <c r="K1204" s="15"/>
    </row>
    <row r="1205" spans="11:11" ht="12" customHeight="1">
      <c r="K1205" s="15"/>
    </row>
    <row r="1206" spans="11:11" ht="12" customHeight="1">
      <c r="K1206" s="15"/>
    </row>
    <row r="1207" spans="11:11" ht="12" customHeight="1">
      <c r="K1207" s="15"/>
    </row>
    <row r="1208" spans="11:11" ht="12" customHeight="1">
      <c r="K1208" s="15"/>
    </row>
    <row r="1209" spans="11:11" ht="12" customHeight="1">
      <c r="K1209" s="15"/>
    </row>
    <row r="1210" spans="11:11" ht="12" customHeight="1">
      <c r="K1210" s="15"/>
    </row>
    <row r="1211" spans="11:11" ht="12" customHeight="1">
      <c r="K1211" s="15"/>
    </row>
    <row r="1212" spans="11:11" ht="12" customHeight="1">
      <c r="K1212" s="15"/>
    </row>
    <row r="1213" spans="11:11" ht="12" customHeight="1">
      <c r="K1213" s="15"/>
    </row>
    <row r="1214" spans="11:11" ht="12" customHeight="1">
      <c r="K1214" s="15"/>
    </row>
    <row r="1215" spans="11:11" ht="12" customHeight="1">
      <c r="K1215" s="15"/>
    </row>
    <row r="1216" spans="11:11" ht="12" customHeight="1">
      <c r="K1216" s="15"/>
    </row>
    <row r="1217" spans="11:11" ht="12" customHeight="1">
      <c r="K1217" s="15"/>
    </row>
    <row r="1218" spans="11:11" ht="12" customHeight="1">
      <c r="K1218" s="15"/>
    </row>
    <row r="1219" spans="11:11" ht="12" customHeight="1">
      <c r="K1219" s="15"/>
    </row>
    <row r="1220" spans="11:11" ht="12" customHeight="1">
      <c r="K1220" s="15"/>
    </row>
    <row r="1221" spans="11:11" ht="12" customHeight="1">
      <c r="K1221" s="15"/>
    </row>
    <row r="1222" spans="11:11" ht="12" customHeight="1">
      <c r="K1222" s="15"/>
    </row>
    <row r="1223" spans="11:11" ht="12" customHeight="1">
      <c r="K1223" s="15"/>
    </row>
    <row r="1224" spans="11:11" ht="12" customHeight="1">
      <c r="K1224" s="15"/>
    </row>
    <row r="1225" spans="11:11" ht="12" customHeight="1">
      <c r="K1225" s="15"/>
    </row>
    <row r="1226" spans="11:11" ht="12" customHeight="1">
      <c r="K1226" s="15"/>
    </row>
    <row r="1227" spans="11:11" ht="12" customHeight="1">
      <c r="K1227" s="15"/>
    </row>
    <row r="1228" spans="11:11" ht="12" customHeight="1">
      <c r="K1228" s="15"/>
    </row>
    <row r="1229" spans="11:11" ht="12" customHeight="1">
      <c r="K1229" s="15"/>
    </row>
    <row r="1230" spans="11:11" ht="12" customHeight="1">
      <c r="K1230" s="15"/>
    </row>
    <row r="1231" spans="11:11" ht="12" customHeight="1">
      <c r="K1231" s="15"/>
    </row>
    <row r="1232" spans="11:11" ht="12" customHeight="1">
      <c r="K1232" s="15"/>
    </row>
    <row r="1233" spans="11:11" ht="12" customHeight="1">
      <c r="K1233" s="15"/>
    </row>
    <row r="1234" spans="11:11" ht="12" customHeight="1">
      <c r="K1234" s="15"/>
    </row>
    <row r="1235" spans="11:11" ht="12" customHeight="1">
      <c r="K1235" s="15"/>
    </row>
    <row r="1236" spans="11:11" ht="12" customHeight="1">
      <c r="K1236" s="15"/>
    </row>
    <row r="1237" spans="11:11" ht="12" customHeight="1">
      <c r="K1237" s="15"/>
    </row>
    <row r="1238" spans="11:11" ht="12" customHeight="1">
      <c r="K1238" s="15"/>
    </row>
    <row r="1239" spans="11:11" ht="12" customHeight="1">
      <c r="K1239" s="15"/>
    </row>
    <row r="1240" spans="11:11" ht="12" customHeight="1">
      <c r="K1240" s="15"/>
    </row>
    <row r="1241" spans="11:11" ht="12" customHeight="1">
      <c r="K1241" s="15"/>
    </row>
    <row r="1242" spans="11:11" ht="12" customHeight="1">
      <c r="K1242" s="15"/>
    </row>
    <row r="1243" spans="11:11" ht="12" customHeight="1">
      <c r="K1243" s="15"/>
    </row>
    <row r="1244" spans="11:11" ht="12" customHeight="1">
      <c r="K1244" s="15"/>
    </row>
    <row r="1245" spans="11:11" ht="12" customHeight="1">
      <c r="K1245" s="15"/>
    </row>
    <row r="1246" spans="11:11" ht="12" customHeight="1">
      <c r="K1246" s="15"/>
    </row>
    <row r="1247" spans="11:11" ht="12" customHeight="1">
      <c r="K1247" s="15"/>
    </row>
    <row r="1248" spans="11:11" ht="12" customHeight="1">
      <c r="K1248" s="15"/>
    </row>
    <row r="1249" spans="11:11" ht="12" customHeight="1">
      <c r="K1249" s="15"/>
    </row>
    <row r="1250" spans="11:11" ht="12" customHeight="1">
      <c r="K1250" s="15"/>
    </row>
    <row r="1251" spans="11:11" ht="12" customHeight="1">
      <c r="K1251" s="15"/>
    </row>
    <row r="1252" spans="11:11" ht="12" customHeight="1">
      <c r="K1252" s="15"/>
    </row>
    <row r="1253" spans="11:11" ht="12" customHeight="1">
      <c r="K1253" s="15"/>
    </row>
    <row r="1254" spans="11:11" ht="12" customHeight="1">
      <c r="K1254" s="15"/>
    </row>
    <row r="1255" spans="11:11" ht="12" customHeight="1">
      <c r="K1255" s="15"/>
    </row>
    <row r="1256" spans="11:11" ht="12" customHeight="1">
      <c r="K1256" s="15"/>
    </row>
    <row r="1257" spans="11:11" ht="12" customHeight="1">
      <c r="K1257" s="15"/>
    </row>
    <row r="1258" spans="11:11" ht="12" customHeight="1">
      <c r="K1258" s="15"/>
    </row>
    <row r="1259" spans="11:11" ht="12" customHeight="1">
      <c r="K1259" s="15"/>
    </row>
    <row r="1260" spans="11:11" ht="12" customHeight="1">
      <c r="K1260" s="15"/>
    </row>
    <row r="1261" spans="11:11" ht="12" customHeight="1">
      <c r="K1261" s="15"/>
    </row>
    <row r="1262" spans="11:11" ht="12" customHeight="1">
      <c r="K1262" s="15"/>
    </row>
    <row r="1263" spans="11:11" ht="12" customHeight="1">
      <c r="K1263" s="15"/>
    </row>
    <row r="1264" spans="11:11" ht="12" customHeight="1">
      <c r="K1264" s="15"/>
    </row>
    <row r="1265" spans="11:11" ht="12" customHeight="1">
      <c r="K1265" s="15"/>
    </row>
    <row r="1266" spans="11:11" ht="12" customHeight="1">
      <c r="K1266" s="15"/>
    </row>
    <row r="1267" spans="11:11" ht="12" customHeight="1">
      <c r="K1267" s="15"/>
    </row>
    <row r="1268" spans="11:11" ht="12" customHeight="1">
      <c r="K1268" s="15"/>
    </row>
    <row r="1269" spans="11:11" ht="12" customHeight="1">
      <c r="K1269" s="15"/>
    </row>
    <row r="1270" spans="11:11" ht="12" customHeight="1">
      <c r="K1270" s="15"/>
    </row>
    <row r="1271" spans="11:11" ht="12" customHeight="1">
      <c r="K1271" s="15"/>
    </row>
    <row r="1272" spans="11:11" ht="12" customHeight="1">
      <c r="K1272" s="15"/>
    </row>
    <row r="1273" spans="11:11" ht="12" customHeight="1">
      <c r="K1273" s="15"/>
    </row>
    <row r="1274" spans="11:11" ht="12" customHeight="1">
      <c r="K1274" s="15"/>
    </row>
    <row r="1275" spans="11:11" ht="12" customHeight="1">
      <c r="K1275" s="15"/>
    </row>
    <row r="1276" spans="11:11" ht="12" customHeight="1">
      <c r="K1276" s="15"/>
    </row>
    <row r="1277" spans="11:11" ht="12" customHeight="1">
      <c r="K1277" s="15"/>
    </row>
    <row r="1278" spans="11:11" ht="12" customHeight="1">
      <c r="K1278" s="15"/>
    </row>
    <row r="1279" spans="11:11" ht="12" customHeight="1">
      <c r="K1279" s="15"/>
    </row>
    <row r="1280" spans="11:11" ht="12" customHeight="1">
      <c r="K1280" s="15"/>
    </row>
    <row r="1281" spans="11:11" ht="12" customHeight="1">
      <c r="K1281" s="15"/>
    </row>
    <row r="1282" spans="11:11" ht="12" customHeight="1">
      <c r="K1282" s="15"/>
    </row>
    <row r="1283" spans="11:11" ht="12" customHeight="1">
      <c r="K1283" s="15"/>
    </row>
    <row r="1284" spans="11:11" ht="12" customHeight="1">
      <c r="K1284" s="15"/>
    </row>
    <row r="1285" spans="11:11" ht="12" customHeight="1">
      <c r="K1285" s="15"/>
    </row>
    <row r="1286" spans="11:11" ht="12" customHeight="1">
      <c r="K1286" s="15"/>
    </row>
    <row r="1287" spans="11:11" ht="12" customHeight="1">
      <c r="K1287" s="15"/>
    </row>
    <row r="1288" spans="11:11" ht="12" customHeight="1">
      <c r="K1288" s="15"/>
    </row>
    <row r="1289" spans="11:11" ht="12" customHeight="1">
      <c r="K1289" s="15"/>
    </row>
    <row r="1290" spans="11:11" ht="12" customHeight="1">
      <c r="K1290" s="15"/>
    </row>
    <row r="1291" spans="11:11" ht="12" customHeight="1">
      <c r="K1291" s="15"/>
    </row>
    <row r="1292" spans="11:11" ht="12" customHeight="1">
      <c r="K1292" s="15"/>
    </row>
    <row r="1293" spans="11:11" ht="12" customHeight="1">
      <c r="K1293" s="15"/>
    </row>
    <row r="1294" spans="11:11" ht="12" customHeight="1">
      <c r="K1294" s="15"/>
    </row>
    <row r="1295" spans="11:11" ht="12" customHeight="1">
      <c r="K1295" s="15"/>
    </row>
    <row r="1296" spans="11:11" ht="12" customHeight="1">
      <c r="K1296" s="15"/>
    </row>
    <row r="1297" spans="11:11" ht="12" customHeight="1">
      <c r="K1297" s="15"/>
    </row>
    <row r="1298" spans="11:11" ht="12" customHeight="1">
      <c r="K1298" s="15"/>
    </row>
    <row r="1299" spans="11:11" ht="12" customHeight="1">
      <c r="K1299" s="15"/>
    </row>
    <row r="1300" spans="11:11" ht="12" customHeight="1">
      <c r="K1300" s="15"/>
    </row>
    <row r="1301" spans="11:11" ht="12" customHeight="1">
      <c r="K1301" s="15"/>
    </row>
    <row r="1302" spans="11:11" ht="12" customHeight="1">
      <c r="K1302" s="15"/>
    </row>
    <row r="1303" spans="11:11" ht="12" customHeight="1">
      <c r="K1303" s="15"/>
    </row>
    <row r="1304" spans="11:11" ht="12" customHeight="1">
      <c r="K1304" s="15"/>
    </row>
    <row r="1305" spans="11:11" ht="12" customHeight="1">
      <c r="K1305" s="15"/>
    </row>
    <row r="1306" spans="11:11" ht="12" customHeight="1">
      <c r="K1306" s="15"/>
    </row>
    <row r="1307" spans="11:11" ht="12" customHeight="1">
      <c r="K1307" s="15"/>
    </row>
    <row r="1308" spans="11:11" ht="12" customHeight="1">
      <c r="K1308" s="15"/>
    </row>
    <row r="1309" spans="11:11" ht="12" customHeight="1">
      <c r="K1309" s="15"/>
    </row>
    <row r="1310" spans="11:11" ht="12" customHeight="1">
      <c r="K1310" s="15"/>
    </row>
    <row r="1311" spans="11:11" ht="12" customHeight="1">
      <c r="K1311" s="15"/>
    </row>
    <row r="1312" spans="11:11" ht="12" customHeight="1">
      <c r="K1312" s="15"/>
    </row>
    <row r="1313" spans="11:11" ht="12" customHeight="1">
      <c r="K1313" s="15"/>
    </row>
    <row r="1314" spans="11:11" ht="12" customHeight="1">
      <c r="K1314" s="15"/>
    </row>
    <row r="1315" spans="11:11" ht="12" customHeight="1">
      <c r="K1315" s="15"/>
    </row>
    <row r="1316" spans="11:11" ht="12" customHeight="1">
      <c r="K1316" s="15"/>
    </row>
    <row r="1317" spans="11:11" ht="12" customHeight="1">
      <c r="K1317" s="15"/>
    </row>
    <row r="1318" spans="11:11" ht="12" customHeight="1">
      <c r="K1318" s="15"/>
    </row>
    <row r="1319" spans="11:11" ht="12" customHeight="1">
      <c r="K1319" s="15"/>
    </row>
    <row r="1320" spans="11:11" ht="12" customHeight="1">
      <c r="K1320" s="15"/>
    </row>
    <row r="1321" spans="11:11" ht="12" customHeight="1">
      <c r="K1321" s="15"/>
    </row>
    <row r="1322" spans="11:11" ht="12" customHeight="1">
      <c r="K1322" s="15"/>
    </row>
    <row r="1323" spans="11:11" ht="12" customHeight="1">
      <c r="K1323" s="15"/>
    </row>
    <row r="1324" spans="11:11" ht="12" customHeight="1">
      <c r="K1324" s="15"/>
    </row>
    <row r="1325" spans="11:11" ht="12" customHeight="1">
      <c r="K1325" s="15"/>
    </row>
    <row r="1326" spans="11:11" ht="12" customHeight="1">
      <c r="K1326" s="15"/>
    </row>
    <row r="1327" spans="11:11" ht="12" customHeight="1">
      <c r="K1327" s="15"/>
    </row>
    <row r="1328" spans="11:11" ht="12" customHeight="1">
      <c r="K1328" s="15"/>
    </row>
    <row r="1329" spans="11:11" ht="12" customHeight="1">
      <c r="K1329" s="15"/>
    </row>
    <row r="1330" spans="11:11" ht="12" customHeight="1">
      <c r="K1330" s="15"/>
    </row>
    <row r="1331" spans="11:11" ht="12" customHeight="1">
      <c r="K1331" s="15"/>
    </row>
    <row r="1332" spans="11:11" ht="12" customHeight="1">
      <c r="K1332" s="15"/>
    </row>
    <row r="1333" spans="11:11" ht="12" customHeight="1">
      <c r="K1333" s="15"/>
    </row>
    <row r="1334" spans="11:11" ht="12" customHeight="1">
      <c r="K1334" s="15"/>
    </row>
    <row r="1335" spans="11:11" ht="12" customHeight="1">
      <c r="K1335" s="15"/>
    </row>
    <row r="1336" spans="11:11" ht="12" customHeight="1">
      <c r="K1336" s="15"/>
    </row>
    <row r="1337" spans="11:11" ht="12" customHeight="1">
      <c r="K1337" s="15"/>
    </row>
    <row r="1338" spans="11:11" ht="12" customHeight="1">
      <c r="K1338" s="15"/>
    </row>
    <row r="1339" spans="11:11" ht="12" customHeight="1">
      <c r="K1339" s="15"/>
    </row>
    <row r="1340" spans="11:11" ht="12" customHeight="1">
      <c r="K1340" s="15"/>
    </row>
    <row r="1341" spans="11:11" ht="12" customHeight="1">
      <c r="K1341" s="15"/>
    </row>
    <row r="1342" spans="11:11" ht="12" customHeight="1">
      <c r="K1342" s="15"/>
    </row>
    <row r="1343" spans="11:11" ht="12" customHeight="1">
      <c r="K1343" s="15"/>
    </row>
    <row r="1344" spans="11:11" ht="12" customHeight="1">
      <c r="K1344" s="15"/>
    </row>
    <row r="1345" spans="11:11" ht="12" customHeight="1">
      <c r="K1345" s="15"/>
    </row>
    <row r="1346" spans="11:11" ht="12" customHeight="1">
      <c r="K1346" s="15"/>
    </row>
    <row r="1347" spans="11:11" ht="12" customHeight="1">
      <c r="K1347" s="15"/>
    </row>
    <row r="1348" spans="11:11" ht="12" customHeight="1">
      <c r="K1348" s="15"/>
    </row>
    <row r="1349" spans="11:11" ht="12" customHeight="1">
      <c r="K1349" s="15"/>
    </row>
    <row r="1350" spans="11:11" ht="12" customHeight="1">
      <c r="K1350" s="15"/>
    </row>
    <row r="1351" spans="11:11" ht="12" customHeight="1">
      <c r="K1351" s="15"/>
    </row>
    <row r="1352" spans="11:11" ht="12" customHeight="1">
      <c r="K1352" s="15"/>
    </row>
    <row r="1353" spans="11:11" ht="12" customHeight="1">
      <c r="K1353" s="15"/>
    </row>
    <row r="1354" spans="11:11" ht="12" customHeight="1">
      <c r="K1354" s="15"/>
    </row>
    <row r="1355" spans="11:11" ht="12" customHeight="1">
      <c r="K1355" s="15"/>
    </row>
    <row r="1356" spans="11:11" ht="12" customHeight="1">
      <c r="K1356" s="15"/>
    </row>
    <row r="1357" spans="11:11" ht="12" customHeight="1">
      <c r="K1357" s="15"/>
    </row>
    <row r="1358" spans="11:11" ht="12" customHeight="1">
      <c r="K1358" s="15"/>
    </row>
    <row r="1359" spans="11:11" ht="12" customHeight="1">
      <c r="K1359" s="15"/>
    </row>
    <row r="1360" spans="11:11" ht="12" customHeight="1">
      <c r="K1360" s="15"/>
    </row>
    <row r="1361" spans="11:11" ht="12" customHeight="1">
      <c r="K1361" s="15"/>
    </row>
    <row r="1362" spans="11:11" ht="12" customHeight="1">
      <c r="K1362" s="15"/>
    </row>
    <row r="1363" spans="11:11" ht="12" customHeight="1">
      <c r="K1363" s="15"/>
    </row>
    <row r="1364" spans="11:11" ht="12" customHeight="1">
      <c r="K1364" s="15"/>
    </row>
    <row r="1365" spans="11:11" ht="12" customHeight="1">
      <c r="K1365" s="15"/>
    </row>
    <row r="1366" spans="11:11" ht="12" customHeight="1">
      <c r="K1366" s="15"/>
    </row>
    <row r="1367" spans="11:11" ht="12" customHeight="1">
      <c r="K1367" s="15"/>
    </row>
    <row r="1368" spans="11:11" ht="12" customHeight="1">
      <c r="K1368" s="15"/>
    </row>
    <row r="1369" spans="11:11" ht="12" customHeight="1">
      <c r="K1369" s="15"/>
    </row>
    <row r="1370" spans="11:11" ht="12" customHeight="1">
      <c r="K1370" s="15"/>
    </row>
    <row r="1371" spans="11:11" ht="12" customHeight="1">
      <c r="K1371" s="15"/>
    </row>
    <row r="1372" spans="11:11" ht="12" customHeight="1">
      <c r="K1372" s="15"/>
    </row>
    <row r="1373" spans="11:11" ht="12" customHeight="1">
      <c r="K1373" s="15"/>
    </row>
    <row r="1374" spans="11:11" ht="12" customHeight="1">
      <c r="K1374" s="15"/>
    </row>
    <row r="1375" spans="11:11" ht="12" customHeight="1">
      <c r="K1375" s="15"/>
    </row>
    <row r="1376" spans="11:11" ht="12" customHeight="1">
      <c r="K1376" s="15"/>
    </row>
    <row r="1377" spans="11:11" ht="12" customHeight="1">
      <c r="K1377" s="15"/>
    </row>
    <row r="1378" spans="11:11" ht="12" customHeight="1">
      <c r="K1378" s="15"/>
    </row>
    <row r="1379" spans="11:11" ht="12" customHeight="1">
      <c r="K1379" s="15"/>
    </row>
    <row r="1380" spans="11:11" ht="12" customHeight="1">
      <c r="K1380" s="15"/>
    </row>
    <row r="1381" spans="11:11" ht="12" customHeight="1">
      <c r="K1381" s="15"/>
    </row>
    <row r="1382" spans="11:11" ht="12" customHeight="1">
      <c r="K1382" s="15"/>
    </row>
    <row r="1383" spans="11:11" ht="12" customHeight="1">
      <c r="K1383" s="15"/>
    </row>
    <row r="1384" spans="11:11" ht="12" customHeight="1">
      <c r="K1384" s="15"/>
    </row>
    <row r="1385" spans="11:11" ht="12" customHeight="1">
      <c r="K1385" s="15"/>
    </row>
    <row r="1386" spans="11:11" ht="12" customHeight="1">
      <c r="K1386" s="15"/>
    </row>
    <row r="1387" spans="11:11" ht="12" customHeight="1">
      <c r="K1387" s="15"/>
    </row>
    <row r="1388" spans="11:11" ht="12" customHeight="1">
      <c r="K1388" s="15"/>
    </row>
    <row r="1389" spans="11:11" ht="12" customHeight="1">
      <c r="K1389" s="15"/>
    </row>
    <row r="1390" spans="11:11" ht="12" customHeight="1">
      <c r="K1390" s="15"/>
    </row>
    <row r="1391" spans="11:11" ht="12" customHeight="1">
      <c r="K1391" s="15"/>
    </row>
    <row r="1392" spans="11:11" ht="12" customHeight="1">
      <c r="K1392" s="15"/>
    </row>
    <row r="1393" spans="11:11" ht="12" customHeight="1">
      <c r="K1393" s="15"/>
    </row>
    <row r="1394" spans="11:11" ht="12" customHeight="1">
      <c r="K1394" s="15"/>
    </row>
    <row r="1395" spans="11:11" ht="12" customHeight="1">
      <c r="K1395" s="15"/>
    </row>
    <row r="1396" spans="11:11" ht="12" customHeight="1">
      <c r="K1396" s="15"/>
    </row>
    <row r="1397" spans="11:11" ht="12" customHeight="1">
      <c r="K1397" s="15"/>
    </row>
    <row r="1398" spans="11:11" ht="12" customHeight="1">
      <c r="K1398" s="15"/>
    </row>
    <row r="1399" spans="11:11" ht="12" customHeight="1">
      <c r="K1399" s="15"/>
    </row>
    <row r="1400" spans="11:11" ht="12" customHeight="1">
      <c r="K1400" s="15"/>
    </row>
    <row r="1401" spans="11:11" ht="12" customHeight="1">
      <c r="K1401" s="15"/>
    </row>
    <row r="1402" spans="11:11" ht="12" customHeight="1">
      <c r="K1402" s="15"/>
    </row>
    <row r="1403" spans="11:11" ht="12" customHeight="1">
      <c r="K1403" s="15"/>
    </row>
    <row r="1404" spans="11:11" ht="12" customHeight="1">
      <c r="K1404" s="15"/>
    </row>
    <row r="1405" spans="11:11" ht="12" customHeight="1">
      <c r="K1405" s="15"/>
    </row>
    <row r="1406" spans="11:11" ht="12" customHeight="1">
      <c r="K1406" s="15"/>
    </row>
    <row r="1407" spans="11:11" ht="12" customHeight="1">
      <c r="K1407" s="15"/>
    </row>
    <row r="1408" spans="11:11" ht="12" customHeight="1">
      <c r="K1408" s="15"/>
    </row>
    <row r="1409" spans="11:11" ht="12" customHeight="1">
      <c r="K1409" s="15"/>
    </row>
    <row r="1410" spans="11:11" ht="12" customHeight="1">
      <c r="K1410" s="15"/>
    </row>
    <row r="1411" spans="11:11" ht="12" customHeight="1">
      <c r="K1411" s="15"/>
    </row>
    <row r="1412" spans="11:11" ht="12" customHeight="1">
      <c r="K1412" s="15"/>
    </row>
    <row r="1413" spans="11:11" ht="12" customHeight="1">
      <c r="K1413" s="15"/>
    </row>
    <row r="1414" spans="11:11" ht="12" customHeight="1">
      <c r="K1414" s="15"/>
    </row>
    <row r="1415" spans="11:11" ht="12" customHeight="1">
      <c r="K1415" s="15"/>
    </row>
    <row r="1416" spans="11:11" ht="12" customHeight="1">
      <c r="K1416" s="15"/>
    </row>
    <row r="1417" spans="11:11" ht="12" customHeight="1">
      <c r="K1417" s="15"/>
    </row>
    <row r="1418" spans="11:11" ht="12" customHeight="1">
      <c r="K1418" s="15"/>
    </row>
    <row r="1419" spans="11:11" ht="12" customHeight="1">
      <c r="K1419" s="15"/>
    </row>
    <row r="1420" spans="11:11" ht="12" customHeight="1">
      <c r="K1420" s="15"/>
    </row>
    <row r="1421" spans="11:11" ht="12" customHeight="1">
      <c r="K1421" s="15"/>
    </row>
    <row r="1422" spans="11:11" ht="12" customHeight="1">
      <c r="K1422" s="15"/>
    </row>
    <row r="1423" spans="11:11" ht="12" customHeight="1">
      <c r="K1423" s="15"/>
    </row>
    <row r="1424" spans="11:11" ht="12" customHeight="1">
      <c r="K1424" s="15"/>
    </row>
    <row r="1425" spans="11:11" ht="12" customHeight="1">
      <c r="K1425" s="15"/>
    </row>
    <row r="1426" spans="11:11" ht="12" customHeight="1">
      <c r="K1426" s="15"/>
    </row>
    <row r="1427" spans="11:11" ht="12" customHeight="1">
      <c r="K1427" s="15"/>
    </row>
    <row r="1428" spans="11:11" ht="12" customHeight="1">
      <c r="K1428" s="15"/>
    </row>
    <row r="1429" spans="11:11" ht="12" customHeight="1">
      <c r="K1429" s="15"/>
    </row>
    <row r="1430" spans="11:11" ht="12" customHeight="1">
      <c r="K1430" s="15"/>
    </row>
    <row r="1431" spans="11:11" ht="12" customHeight="1">
      <c r="K1431" s="15"/>
    </row>
    <row r="1432" spans="11:11" ht="12" customHeight="1">
      <c r="K1432" s="15"/>
    </row>
    <row r="1433" spans="11:11" ht="12" customHeight="1">
      <c r="K1433" s="15"/>
    </row>
    <row r="1434" spans="11:11" ht="12" customHeight="1">
      <c r="K1434" s="15"/>
    </row>
    <row r="1435" spans="11:11" ht="12" customHeight="1">
      <c r="K1435" s="15"/>
    </row>
    <row r="1436" spans="11:11" ht="12" customHeight="1">
      <c r="K1436" s="15"/>
    </row>
    <row r="1437" spans="11:11" ht="12" customHeight="1">
      <c r="K1437" s="15"/>
    </row>
    <row r="1438" spans="11:11" ht="12" customHeight="1">
      <c r="K1438" s="15"/>
    </row>
    <row r="1439" spans="11:11" ht="12" customHeight="1">
      <c r="K1439" s="15"/>
    </row>
    <row r="1440" spans="11:11" ht="12" customHeight="1">
      <c r="K1440" s="15"/>
    </row>
    <row r="1441" spans="11:11" ht="12" customHeight="1">
      <c r="K1441" s="15"/>
    </row>
    <row r="1442" spans="11:11" ht="12" customHeight="1">
      <c r="K1442" s="15"/>
    </row>
    <row r="1443" spans="11:11" ht="12" customHeight="1">
      <c r="K1443" s="15"/>
    </row>
    <row r="1444" spans="11:11" ht="12" customHeight="1">
      <c r="K1444" s="15"/>
    </row>
    <row r="1445" spans="11:11" ht="12" customHeight="1">
      <c r="K1445" s="15"/>
    </row>
    <row r="1446" spans="11:11" ht="12" customHeight="1">
      <c r="K1446" s="15"/>
    </row>
    <row r="1447" spans="11:11" ht="12" customHeight="1">
      <c r="K1447" s="15"/>
    </row>
    <row r="1448" spans="11:11" ht="12" customHeight="1">
      <c r="K1448" s="15"/>
    </row>
    <row r="1449" spans="11:11" ht="12" customHeight="1">
      <c r="K1449" s="15"/>
    </row>
    <row r="1450" spans="11:11" ht="12" customHeight="1">
      <c r="K1450" s="15"/>
    </row>
    <row r="1451" spans="11:11" ht="12" customHeight="1">
      <c r="K1451" s="15"/>
    </row>
    <row r="1452" spans="11:11" ht="12" customHeight="1">
      <c r="K1452" s="15"/>
    </row>
    <row r="1453" spans="11:11" ht="12" customHeight="1">
      <c r="K1453" s="15"/>
    </row>
    <row r="1454" spans="11:11" ht="12" customHeight="1">
      <c r="K1454" s="15"/>
    </row>
    <row r="1455" spans="11:11" ht="12" customHeight="1">
      <c r="K1455" s="15"/>
    </row>
    <row r="1456" spans="11:11" ht="12" customHeight="1">
      <c r="K1456" s="15"/>
    </row>
    <row r="1457" spans="11:11" ht="12" customHeight="1">
      <c r="K1457" s="15"/>
    </row>
    <row r="1458" spans="11:11" ht="12" customHeight="1">
      <c r="K1458" s="15"/>
    </row>
    <row r="1459" spans="11:11" ht="12" customHeight="1">
      <c r="K1459" s="15"/>
    </row>
    <row r="1460" spans="11:11" ht="12" customHeight="1">
      <c r="K1460" s="15"/>
    </row>
    <row r="1461" spans="11:11" ht="12" customHeight="1">
      <c r="K1461" s="15"/>
    </row>
    <row r="1462" spans="11:11" ht="12" customHeight="1">
      <c r="K1462" s="15"/>
    </row>
    <row r="1463" spans="11:11" ht="12" customHeight="1">
      <c r="K1463" s="15"/>
    </row>
    <row r="1464" spans="11:11" ht="12" customHeight="1">
      <c r="K1464" s="15"/>
    </row>
    <row r="1465" spans="11:11" ht="12" customHeight="1">
      <c r="K1465" s="15"/>
    </row>
    <row r="1466" spans="11:11" ht="12" customHeight="1">
      <c r="K1466" s="15"/>
    </row>
    <row r="1467" spans="11:11" ht="12" customHeight="1">
      <c r="K1467" s="15"/>
    </row>
    <row r="1468" spans="11:11" ht="12" customHeight="1">
      <c r="K1468" s="15"/>
    </row>
    <row r="1469" spans="11:11" ht="12" customHeight="1">
      <c r="K1469" s="15"/>
    </row>
    <row r="1470" spans="11:11" ht="12" customHeight="1">
      <c r="K1470" s="15"/>
    </row>
    <row r="1471" spans="11:11" ht="12" customHeight="1">
      <c r="K1471" s="15"/>
    </row>
    <row r="1472" spans="11:11" ht="12" customHeight="1">
      <c r="K1472" s="15"/>
    </row>
    <row r="1473" spans="11:11" ht="12" customHeight="1">
      <c r="K1473" s="15"/>
    </row>
    <row r="1474" spans="11:11" ht="12" customHeight="1">
      <c r="K1474" s="15"/>
    </row>
    <row r="1475" spans="11:11" ht="12" customHeight="1">
      <c r="K1475" s="15"/>
    </row>
    <row r="1476" spans="11:11" ht="12" customHeight="1">
      <c r="K1476" s="15"/>
    </row>
    <row r="1477" spans="11:11" ht="12" customHeight="1">
      <c r="K1477" s="15"/>
    </row>
    <row r="1478" spans="11:11" ht="12" customHeight="1">
      <c r="K1478" s="15"/>
    </row>
    <row r="1479" spans="11:11" ht="12" customHeight="1">
      <c r="K1479" s="15"/>
    </row>
    <row r="1480" spans="11:11" ht="12" customHeight="1">
      <c r="K1480" s="15"/>
    </row>
    <row r="1481" spans="11:11" ht="12" customHeight="1">
      <c r="K1481" s="15"/>
    </row>
    <row r="1482" spans="11:11" ht="12" customHeight="1">
      <c r="K1482" s="15"/>
    </row>
    <row r="1483" spans="11:11" ht="12" customHeight="1">
      <c r="K1483" s="15"/>
    </row>
    <row r="1484" spans="11:11" ht="12" customHeight="1">
      <c r="K1484" s="15"/>
    </row>
    <row r="1485" spans="11:11" ht="12" customHeight="1">
      <c r="K1485" s="15"/>
    </row>
    <row r="1486" spans="11:11" ht="12" customHeight="1">
      <c r="K1486" s="15"/>
    </row>
    <row r="1487" spans="11:11" ht="12" customHeight="1">
      <c r="K1487" s="15"/>
    </row>
    <row r="1488" spans="11:11" ht="12" customHeight="1">
      <c r="K1488" s="15"/>
    </row>
    <row r="1489" spans="11:11" ht="12" customHeight="1">
      <c r="K1489" s="15"/>
    </row>
    <row r="1490" spans="11:11" ht="12" customHeight="1">
      <c r="K1490" s="15"/>
    </row>
    <row r="1491" spans="11:11" ht="12" customHeight="1">
      <c r="K1491" s="15"/>
    </row>
    <row r="1492" spans="11:11" ht="12" customHeight="1">
      <c r="K1492" s="15"/>
    </row>
    <row r="1493" spans="11:11" ht="12" customHeight="1">
      <c r="K1493" s="15"/>
    </row>
    <row r="1494" spans="11:11" ht="12" customHeight="1">
      <c r="K1494" s="15"/>
    </row>
    <row r="1495" spans="11:11" ht="12" customHeight="1">
      <c r="K1495" s="15"/>
    </row>
    <row r="1496" spans="11:11" ht="12" customHeight="1">
      <c r="K1496" s="15"/>
    </row>
    <row r="1497" spans="11:11" ht="12" customHeight="1">
      <c r="K1497" s="15"/>
    </row>
    <row r="1498" spans="11:11" ht="12" customHeight="1">
      <c r="K1498" s="15"/>
    </row>
    <row r="1499" spans="11:11" ht="12" customHeight="1">
      <c r="K1499" s="15"/>
    </row>
    <row r="1500" spans="11:11" ht="12" customHeight="1">
      <c r="K1500" s="15"/>
    </row>
    <row r="1501" spans="11:11" ht="12" customHeight="1">
      <c r="K1501" s="15"/>
    </row>
    <row r="1502" spans="11:11" ht="12" customHeight="1">
      <c r="K1502" s="15"/>
    </row>
    <row r="1503" spans="11:11" ht="12" customHeight="1">
      <c r="K1503" s="15"/>
    </row>
    <row r="1504" spans="11:11" ht="12" customHeight="1">
      <c r="K1504" s="15"/>
    </row>
    <row r="1505" spans="11:11" ht="12" customHeight="1">
      <c r="K1505" s="15"/>
    </row>
    <row r="1506" spans="11:11" ht="12" customHeight="1">
      <c r="K1506" s="15"/>
    </row>
    <row r="1507" spans="11:11" ht="12" customHeight="1">
      <c r="K1507" s="15"/>
    </row>
    <row r="1508" spans="11:11" ht="12" customHeight="1">
      <c r="K1508" s="15"/>
    </row>
    <row r="1509" spans="11:11" ht="12" customHeight="1">
      <c r="K1509" s="15"/>
    </row>
    <row r="1510" spans="11:11" ht="12" customHeight="1">
      <c r="K1510" s="15"/>
    </row>
    <row r="1511" spans="11:11" ht="12" customHeight="1">
      <c r="K1511" s="15"/>
    </row>
    <row r="1512" spans="11:11" ht="12" customHeight="1">
      <c r="K1512" s="15"/>
    </row>
    <row r="1513" spans="11:11" ht="12" customHeight="1">
      <c r="K1513" s="15"/>
    </row>
    <row r="1514" spans="11:11" ht="12" customHeight="1">
      <c r="K1514" s="15"/>
    </row>
    <row r="1515" spans="11:11" ht="12" customHeight="1">
      <c r="K1515" s="15"/>
    </row>
    <row r="1516" spans="11:11" ht="12" customHeight="1">
      <c r="K1516" s="15"/>
    </row>
    <row r="1517" spans="11:11" ht="12" customHeight="1">
      <c r="K1517" s="15"/>
    </row>
    <row r="1518" spans="11:11" ht="12" customHeight="1">
      <c r="K1518" s="15"/>
    </row>
    <row r="1519" spans="11:11" ht="12" customHeight="1">
      <c r="K1519" s="15"/>
    </row>
    <row r="1520" spans="11:11" ht="12" customHeight="1">
      <c r="K1520" s="15"/>
    </row>
    <row r="1521" spans="11:11" ht="12" customHeight="1">
      <c r="K1521" s="15"/>
    </row>
    <row r="1522" spans="11:11" ht="12" customHeight="1">
      <c r="K1522" s="15"/>
    </row>
    <row r="1523" spans="11:11" ht="12" customHeight="1">
      <c r="K1523" s="15"/>
    </row>
    <row r="1524" spans="11:11" ht="12" customHeight="1">
      <c r="K1524" s="15"/>
    </row>
    <row r="1525" spans="11:11" ht="12" customHeight="1">
      <c r="K1525" s="15"/>
    </row>
    <row r="1526" spans="11:11" ht="12" customHeight="1">
      <c r="K1526" s="15"/>
    </row>
    <row r="1527" spans="11:11" ht="12" customHeight="1">
      <c r="K1527" s="15"/>
    </row>
    <row r="1528" spans="11:11" ht="12" customHeight="1">
      <c r="K1528" s="15"/>
    </row>
    <row r="1529" spans="11:11" ht="12" customHeight="1">
      <c r="K1529" s="15"/>
    </row>
    <row r="1530" spans="11:11" ht="12" customHeight="1">
      <c r="K1530" s="15"/>
    </row>
    <row r="1531" spans="11:11" ht="12" customHeight="1">
      <c r="K1531" s="15"/>
    </row>
    <row r="1532" spans="11:11" ht="12" customHeight="1">
      <c r="K1532" s="15"/>
    </row>
    <row r="1533" spans="11:11" ht="12" customHeight="1">
      <c r="K1533" s="15"/>
    </row>
    <row r="1534" spans="11:11" ht="12" customHeight="1">
      <c r="K1534" s="15"/>
    </row>
    <row r="1535" spans="11:11" ht="12" customHeight="1">
      <c r="K1535" s="15"/>
    </row>
    <row r="1536" spans="11:11" ht="12" customHeight="1">
      <c r="K1536" s="15"/>
    </row>
    <row r="1537" spans="11:11" ht="12" customHeight="1">
      <c r="K1537" s="15"/>
    </row>
    <row r="1538" spans="11:11" ht="12" customHeight="1">
      <c r="K1538" s="15"/>
    </row>
    <row r="1539" spans="11:11" ht="12" customHeight="1">
      <c r="K1539" s="15"/>
    </row>
    <row r="1540" spans="11:11" ht="12" customHeight="1">
      <c r="K1540" s="15"/>
    </row>
    <row r="1541" spans="11:11" ht="12" customHeight="1">
      <c r="K1541" s="15"/>
    </row>
    <row r="1542" spans="11:11" ht="12" customHeight="1">
      <c r="K1542" s="15"/>
    </row>
    <row r="1543" spans="11:11" ht="12" customHeight="1">
      <c r="K1543" s="15"/>
    </row>
    <row r="1544" spans="11:11" ht="12" customHeight="1">
      <c r="K1544" s="15"/>
    </row>
    <row r="1545" spans="11:11" ht="12" customHeight="1">
      <c r="K1545" s="15"/>
    </row>
    <row r="1546" spans="11:11" ht="12" customHeight="1">
      <c r="K1546" s="15"/>
    </row>
    <row r="1547" spans="11:11" ht="12" customHeight="1">
      <c r="K1547" s="15"/>
    </row>
    <row r="1548" spans="11:11" ht="12" customHeight="1">
      <c r="K1548" s="15"/>
    </row>
    <row r="1549" spans="11:11" ht="12" customHeight="1">
      <c r="K1549" s="15"/>
    </row>
    <row r="1550" spans="11:11" ht="12" customHeight="1">
      <c r="K1550" s="15"/>
    </row>
    <row r="1551" spans="11:11" ht="12" customHeight="1">
      <c r="K1551" s="15"/>
    </row>
    <row r="1552" spans="11:11" ht="12" customHeight="1">
      <c r="K1552" s="15"/>
    </row>
    <row r="1553" spans="11:11" ht="12" customHeight="1">
      <c r="K1553" s="15"/>
    </row>
    <row r="1554" spans="11:11" ht="12" customHeight="1">
      <c r="K1554" s="15"/>
    </row>
    <row r="1555" spans="11:11" ht="12" customHeight="1">
      <c r="K1555" s="15"/>
    </row>
    <row r="1556" spans="11:11" ht="12" customHeight="1">
      <c r="K1556" s="15"/>
    </row>
    <row r="1557" spans="11:11" ht="12" customHeight="1">
      <c r="K1557" s="15"/>
    </row>
    <row r="1558" spans="11:11" ht="12" customHeight="1">
      <c r="K1558" s="15"/>
    </row>
    <row r="1559" spans="11:11" ht="12" customHeight="1">
      <c r="K1559" s="15"/>
    </row>
    <row r="1560" spans="11:11" ht="12" customHeight="1">
      <c r="K1560" s="15"/>
    </row>
    <row r="1561" spans="11:11" ht="12" customHeight="1">
      <c r="K1561" s="15"/>
    </row>
    <row r="1562" spans="11:11" ht="12" customHeight="1">
      <c r="K1562" s="15"/>
    </row>
    <row r="1563" spans="11:11" ht="12" customHeight="1">
      <c r="K1563" s="15"/>
    </row>
    <row r="1564" spans="11:11" ht="12" customHeight="1">
      <c r="K1564" s="15"/>
    </row>
    <row r="1565" spans="11:11" ht="12" customHeight="1">
      <c r="K1565" s="15"/>
    </row>
    <row r="1566" spans="11:11" ht="12" customHeight="1">
      <c r="K1566" s="15"/>
    </row>
    <row r="1567" spans="11:11" ht="12" customHeight="1">
      <c r="K1567" s="15"/>
    </row>
    <row r="1568" spans="11:11" ht="12" customHeight="1">
      <c r="K1568" s="15"/>
    </row>
    <row r="1569" spans="11:11" ht="12" customHeight="1">
      <c r="K1569" s="15"/>
    </row>
    <row r="1570" spans="11:11" ht="12" customHeight="1">
      <c r="K1570" s="15"/>
    </row>
    <row r="1571" spans="11:11" ht="12" customHeight="1">
      <c r="K1571" s="15"/>
    </row>
    <row r="1572" spans="11:11" ht="12" customHeight="1">
      <c r="K1572" s="15"/>
    </row>
    <row r="1573" spans="11:11" ht="12" customHeight="1">
      <c r="K1573" s="15"/>
    </row>
    <row r="1574" spans="11:11" ht="12" customHeight="1">
      <c r="K1574" s="15"/>
    </row>
    <row r="1575" spans="11:11" ht="12" customHeight="1">
      <c r="K1575" s="15"/>
    </row>
    <row r="1576" spans="11:11" ht="12" customHeight="1">
      <c r="K1576" s="15"/>
    </row>
    <row r="1577" spans="11:11" ht="12" customHeight="1">
      <c r="K1577" s="15"/>
    </row>
    <row r="1578" spans="11:11" ht="12" customHeight="1">
      <c r="K1578" s="15"/>
    </row>
    <row r="1579" spans="11:11" ht="12" customHeight="1">
      <c r="K1579" s="15"/>
    </row>
    <row r="1580" spans="11:11" ht="12" customHeight="1">
      <c r="K1580" s="15"/>
    </row>
    <row r="1581" spans="11:11" ht="12" customHeight="1">
      <c r="K1581" s="15"/>
    </row>
    <row r="1582" spans="11:11" ht="12" customHeight="1">
      <c r="K1582" s="15"/>
    </row>
    <row r="1583" spans="11:11" ht="12" customHeight="1">
      <c r="K1583" s="15"/>
    </row>
    <row r="1584" spans="11:11" ht="12" customHeight="1">
      <c r="K1584" s="15"/>
    </row>
    <row r="1585" spans="11:11" ht="12" customHeight="1">
      <c r="K1585" s="15"/>
    </row>
    <row r="1586" spans="11:11" ht="12" customHeight="1">
      <c r="K1586" s="15"/>
    </row>
    <row r="1587" spans="11:11" ht="12" customHeight="1">
      <c r="K1587" s="15"/>
    </row>
    <row r="1588" spans="11:11" ht="12" customHeight="1">
      <c r="K1588" s="15"/>
    </row>
    <row r="1589" spans="11:11" ht="12" customHeight="1">
      <c r="K1589" s="15"/>
    </row>
    <row r="1590" spans="11:11" ht="12" customHeight="1">
      <c r="K1590" s="15"/>
    </row>
    <row r="1591" spans="11:11" ht="12" customHeight="1">
      <c r="K1591" s="15"/>
    </row>
    <row r="1592" spans="11:11" ht="12" customHeight="1">
      <c r="K1592" s="15"/>
    </row>
    <row r="1593" spans="11:11" ht="12" customHeight="1">
      <c r="K1593" s="15"/>
    </row>
    <row r="1594" spans="11:11" ht="12" customHeight="1">
      <c r="K1594" s="15"/>
    </row>
    <row r="1595" spans="11:11" ht="12" customHeight="1">
      <c r="K1595" s="15"/>
    </row>
    <row r="1596" spans="11:11" ht="12" customHeight="1">
      <c r="K1596" s="15"/>
    </row>
    <row r="1597" spans="11:11" ht="12" customHeight="1">
      <c r="K1597" s="15"/>
    </row>
    <row r="1598" spans="11:11" ht="12" customHeight="1">
      <c r="K1598" s="15"/>
    </row>
    <row r="1599" spans="11:11" ht="12" customHeight="1">
      <c r="K1599" s="15"/>
    </row>
    <row r="1600" spans="11:11" ht="12" customHeight="1">
      <c r="K1600" s="15"/>
    </row>
    <row r="1601" spans="11:11" ht="12" customHeight="1">
      <c r="K1601" s="15"/>
    </row>
    <row r="1602" spans="11:11" ht="12" customHeight="1">
      <c r="K1602" s="15"/>
    </row>
    <row r="1603" spans="11:11" ht="12" customHeight="1">
      <c r="K1603" s="15"/>
    </row>
    <row r="1604" spans="11:11" ht="12" customHeight="1">
      <c r="K1604" s="15"/>
    </row>
    <row r="1605" spans="11:11" ht="12" customHeight="1">
      <c r="K1605" s="15"/>
    </row>
    <row r="1606" spans="11:11" ht="12" customHeight="1">
      <c r="K1606" s="15"/>
    </row>
    <row r="1607" spans="11:11" ht="12" customHeight="1">
      <c r="K1607" s="15"/>
    </row>
    <row r="1608" spans="11:11" ht="12" customHeight="1">
      <c r="K1608" s="15"/>
    </row>
    <row r="1609" spans="11:11" ht="12" customHeight="1">
      <c r="K1609" s="15"/>
    </row>
    <row r="1610" spans="11:11" ht="12" customHeight="1">
      <c r="K1610" s="15"/>
    </row>
    <row r="1611" spans="11:11" ht="12" customHeight="1">
      <c r="K1611" s="15"/>
    </row>
    <row r="1612" spans="11:11" ht="12" customHeight="1">
      <c r="K1612" s="15"/>
    </row>
    <row r="1613" spans="11:11" ht="12" customHeight="1">
      <c r="K1613" s="15"/>
    </row>
    <row r="1614" spans="11:11" ht="12" customHeight="1">
      <c r="K1614" s="15"/>
    </row>
    <row r="1615" spans="11:11" ht="12" customHeight="1">
      <c r="K1615" s="15"/>
    </row>
    <row r="1616" spans="11:11" ht="12" customHeight="1">
      <c r="K1616" s="15"/>
    </row>
    <row r="1617" spans="11:11" ht="12" customHeight="1">
      <c r="K1617" s="15"/>
    </row>
    <row r="1618" spans="11:11" ht="12" customHeight="1">
      <c r="K1618" s="15"/>
    </row>
    <row r="1619" spans="11:11" ht="12" customHeight="1">
      <c r="K1619" s="15"/>
    </row>
    <row r="1620" spans="11:11" ht="12" customHeight="1">
      <c r="K1620" s="15"/>
    </row>
    <row r="1621" spans="11:11" ht="12" customHeight="1">
      <c r="K1621" s="15"/>
    </row>
    <row r="1622" spans="11:11" ht="12" customHeight="1">
      <c r="K1622" s="15"/>
    </row>
    <row r="1623" spans="11:11" ht="12" customHeight="1">
      <c r="K1623" s="15"/>
    </row>
    <row r="1624" spans="11:11" ht="12" customHeight="1">
      <c r="K1624" s="15"/>
    </row>
    <row r="1625" spans="11:11" ht="12" customHeight="1">
      <c r="K1625" s="15"/>
    </row>
    <row r="1626" spans="11:11" ht="12" customHeight="1">
      <c r="K1626" s="15"/>
    </row>
    <row r="1627" spans="11:11" ht="12" customHeight="1">
      <c r="K1627" s="15"/>
    </row>
    <row r="1628" spans="11:11" ht="12" customHeight="1">
      <c r="K1628" s="15"/>
    </row>
    <row r="1629" spans="11:11" ht="12" customHeight="1">
      <c r="K1629" s="15"/>
    </row>
    <row r="1630" spans="11:11" ht="12" customHeight="1">
      <c r="K1630" s="15"/>
    </row>
    <row r="1631" spans="11:11" ht="12" customHeight="1">
      <c r="K1631" s="15"/>
    </row>
    <row r="1632" spans="11:11" ht="12" customHeight="1">
      <c r="K1632" s="15"/>
    </row>
    <row r="1633" spans="11:11" ht="12" customHeight="1">
      <c r="K1633" s="15"/>
    </row>
    <row r="1634" spans="11:11" ht="12" customHeight="1">
      <c r="K1634" s="15"/>
    </row>
    <row r="1635" spans="11:11" ht="12" customHeight="1">
      <c r="K1635" s="15"/>
    </row>
    <row r="1636" spans="11:11" ht="12" customHeight="1">
      <c r="K1636" s="15"/>
    </row>
    <row r="1637" spans="11:11" ht="12" customHeight="1">
      <c r="K1637" s="15"/>
    </row>
    <row r="1638" spans="11:11" ht="12" customHeight="1">
      <c r="K1638" s="15"/>
    </row>
    <row r="1639" spans="11:11" ht="12" customHeight="1">
      <c r="K1639" s="15"/>
    </row>
    <row r="1640" spans="11:11" ht="12" customHeight="1">
      <c r="K1640" s="15"/>
    </row>
    <row r="1641" spans="11:11" ht="12" customHeight="1">
      <c r="K1641" s="15"/>
    </row>
    <row r="1642" spans="11:11" ht="12" customHeight="1">
      <c r="K1642" s="15"/>
    </row>
    <row r="1643" spans="11:11" ht="12" customHeight="1">
      <c r="K1643" s="15"/>
    </row>
    <row r="1644" spans="11:11" ht="12" customHeight="1">
      <c r="K1644" s="15"/>
    </row>
    <row r="1645" spans="11:11" ht="12" customHeight="1">
      <c r="K1645" s="15"/>
    </row>
    <row r="1646" spans="11:11" ht="12" customHeight="1">
      <c r="K1646" s="15"/>
    </row>
    <row r="1647" spans="11:11" ht="12" customHeight="1">
      <c r="K1647" s="15"/>
    </row>
    <row r="1648" spans="11:11" ht="12" customHeight="1">
      <c r="K1648" s="15"/>
    </row>
    <row r="1649" spans="11:11" ht="12" customHeight="1">
      <c r="K1649" s="15"/>
    </row>
    <row r="1650" spans="11:11" ht="12" customHeight="1">
      <c r="K1650" s="15"/>
    </row>
    <row r="1651" spans="11:11" ht="12" customHeight="1">
      <c r="K1651" s="15"/>
    </row>
    <row r="1652" spans="11:11" ht="12" customHeight="1">
      <c r="K1652" s="15"/>
    </row>
    <row r="1653" spans="11:11" ht="12" customHeight="1">
      <c r="K1653" s="15"/>
    </row>
    <row r="1654" spans="11:11" ht="12" customHeight="1">
      <c r="K1654" s="15"/>
    </row>
    <row r="1655" spans="11:11" ht="12" customHeight="1">
      <c r="K1655" s="15"/>
    </row>
    <row r="1656" spans="11:11" ht="12" customHeight="1">
      <c r="K1656" s="15"/>
    </row>
    <row r="1657" spans="11:11" ht="12" customHeight="1">
      <c r="K1657" s="15"/>
    </row>
    <row r="1658" spans="11:11" ht="12" customHeight="1">
      <c r="K1658" s="15"/>
    </row>
    <row r="1659" spans="11:11" ht="12" customHeight="1">
      <c r="K1659" s="15"/>
    </row>
    <row r="1660" spans="11:11" ht="12" customHeight="1">
      <c r="K1660" s="15"/>
    </row>
    <row r="1661" spans="11:11" ht="12" customHeight="1">
      <c r="K1661" s="15"/>
    </row>
    <row r="1662" spans="11:11" ht="12" customHeight="1">
      <c r="K1662" s="15"/>
    </row>
    <row r="1663" spans="11:11" ht="12" customHeight="1">
      <c r="K1663" s="15"/>
    </row>
    <row r="1664" spans="11:11" ht="12" customHeight="1">
      <c r="K1664" s="15"/>
    </row>
    <row r="1665" spans="11:11" ht="12" customHeight="1">
      <c r="K1665" s="15"/>
    </row>
    <row r="1666" spans="11:11" ht="12" customHeight="1">
      <c r="K1666" s="15"/>
    </row>
    <row r="1667" spans="11:11" ht="12" customHeight="1">
      <c r="K1667" s="15"/>
    </row>
    <row r="1668" spans="11:11" ht="12" customHeight="1">
      <c r="K1668" s="15"/>
    </row>
    <row r="1669" spans="11:11" ht="12" customHeight="1">
      <c r="K1669" s="15"/>
    </row>
    <row r="1670" spans="11:11" ht="12" customHeight="1">
      <c r="K1670" s="15"/>
    </row>
    <row r="1671" spans="11:11" ht="12" customHeight="1">
      <c r="K1671" s="15"/>
    </row>
    <row r="1672" spans="11:11" ht="12" customHeight="1">
      <c r="K1672" s="15"/>
    </row>
    <row r="1673" spans="11:11" ht="12" customHeight="1">
      <c r="K1673" s="15"/>
    </row>
    <row r="1674" spans="11:11" ht="12" customHeight="1">
      <c r="K1674" s="15"/>
    </row>
    <row r="1675" spans="11:11" ht="12" customHeight="1">
      <c r="K1675" s="15"/>
    </row>
    <row r="1676" spans="11:11" ht="12" customHeight="1">
      <c r="K1676" s="15"/>
    </row>
    <row r="1677" spans="11:11" ht="12" customHeight="1">
      <c r="K1677" s="15"/>
    </row>
    <row r="1678" spans="11:11" ht="12" customHeight="1">
      <c r="K1678" s="15"/>
    </row>
    <row r="1679" spans="11:11" ht="12" customHeight="1">
      <c r="K1679" s="15"/>
    </row>
    <row r="1680" spans="11:11" ht="12" customHeight="1">
      <c r="K1680" s="15"/>
    </row>
    <row r="1681" spans="11:11" ht="12" customHeight="1">
      <c r="K1681" s="15"/>
    </row>
    <row r="1682" spans="11:11" ht="12" customHeight="1">
      <c r="K1682" s="15"/>
    </row>
    <row r="1683" spans="11:11" ht="12" customHeight="1">
      <c r="K1683" s="15"/>
    </row>
    <row r="1684" spans="11:11" ht="12" customHeight="1">
      <c r="K1684" s="15"/>
    </row>
    <row r="1685" spans="11:11" ht="12" customHeight="1">
      <c r="K1685" s="15"/>
    </row>
    <row r="1686" spans="11:11" ht="12" customHeight="1">
      <c r="K1686" s="15"/>
    </row>
    <row r="1687" spans="11:11" ht="12" customHeight="1">
      <c r="K1687" s="15"/>
    </row>
    <row r="1688" spans="11:11" ht="12" customHeight="1">
      <c r="K1688" s="15"/>
    </row>
    <row r="1689" spans="11:11" ht="12" customHeight="1">
      <c r="K1689" s="15"/>
    </row>
    <row r="1690" spans="11:11" ht="12" customHeight="1">
      <c r="K1690" s="15"/>
    </row>
    <row r="1691" spans="11:11" ht="12" customHeight="1">
      <c r="K1691" s="15"/>
    </row>
    <row r="1692" spans="11:11" ht="12" customHeight="1">
      <c r="K1692" s="15"/>
    </row>
    <row r="1693" spans="11:11" ht="12" customHeight="1">
      <c r="K1693" s="15"/>
    </row>
    <row r="1694" spans="11:11" ht="12" customHeight="1">
      <c r="K1694" s="15"/>
    </row>
    <row r="1695" spans="11:11" ht="12" customHeight="1">
      <c r="K1695" s="15"/>
    </row>
    <row r="1696" spans="11:11" ht="12" customHeight="1">
      <c r="K1696" s="15"/>
    </row>
    <row r="1697" spans="11:11" ht="12" customHeight="1">
      <c r="K1697" s="15"/>
    </row>
    <row r="1698" spans="11:11" ht="12" customHeight="1">
      <c r="K1698" s="15"/>
    </row>
    <row r="1699" spans="11:11" ht="12" customHeight="1">
      <c r="K1699" s="15"/>
    </row>
    <row r="1700" spans="11:11" ht="12" customHeight="1">
      <c r="K1700" s="15"/>
    </row>
    <row r="1701" spans="11:11" ht="12" customHeight="1">
      <c r="K1701" s="15"/>
    </row>
    <row r="1702" spans="11:11" ht="12" customHeight="1">
      <c r="K1702" s="15"/>
    </row>
    <row r="1703" spans="11:11" ht="12" customHeight="1">
      <c r="K1703" s="15"/>
    </row>
    <row r="1704" spans="11:11" ht="12" customHeight="1">
      <c r="K1704" s="15"/>
    </row>
    <row r="1705" spans="11:11" ht="12" customHeight="1">
      <c r="K1705" s="15"/>
    </row>
    <row r="1706" spans="11:11" ht="12" customHeight="1">
      <c r="K1706" s="15"/>
    </row>
    <row r="1707" spans="11:11" ht="12" customHeight="1">
      <c r="K1707" s="15"/>
    </row>
    <row r="1708" spans="11:11" ht="12" customHeight="1">
      <c r="K1708" s="15"/>
    </row>
    <row r="1709" spans="11:11" ht="12" customHeight="1">
      <c r="K1709" s="15"/>
    </row>
    <row r="1710" spans="11:11" ht="12" customHeight="1">
      <c r="K1710" s="15"/>
    </row>
    <row r="1711" spans="11:11" ht="12" customHeight="1">
      <c r="K1711" s="15"/>
    </row>
    <row r="1712" spans="11:11" ht="12" customHeight="1">
      <c r="K1712" s="15"/>
    </row>
    <row r="1713" spans="11:11" ht="12" customHeight="1">
      <c r="K1713" s="15"/>
    </row>
    <row r="1714" spans="11:11" ht="12" customHeight="1">
      <c r="K1714" s="15"/>
    </row>
    <row r="1715" spans="11:11" ht="12" customHeight="1">
      <c r="K1715" s="15"/>
    </row>
    <row r="1716" spans="11:11" ht="12" customHeight="1">
      <c r="K1716" s="15"/>
    </row>
    <row r="1717" spans="11:11" ht="12" customHeight="1">
      <c r="K1717" s="15"/>
    </row>
    <row r="1718" spans="11:11" ht="12" customHeight="1">
      <c r="K1718" s="15"/>
    </row>
    <row r="1719" spans="11:11" ht="12" customHeight="1">
      <c r="K1719" s="15"/>
    </row>
    <row r="1720" spans="11:11" ht="12" customHeight="1">
      <c r="K1720" s="15"/>
    </row>
    <row r="1721" spans="11:11" ht="12" customHeight="1">
      <c r="K1721" s="15"/>
    </row>
    <row r="1722" spans="11:11" ht="12" customHeight="1">
      <c r="K1722" s="15"/>
    </row>
    <row r="1723" spans="11:11" ht="12" customHeight="1">
      <c r="K1723" s="15"/>
    </row>
    <row r="1724" spans="11:11" ht="12" customHeight="1">
      <c r="K1724" s="15"/>
    </row>
    <row r="1725" spans="11:11" ht="12" customHeight="1">
      <c r="K1725" s="15"/>
    </row>
    <row r="1726" spans="11:11" ht="12" customHeight="1">
      <c r="K1726" s="15"/>
    </row>
    <row r="1727" spans="11:11" ht="12" customHeight="1">
      <c r="K1727" s="15"/>
    </row>
    <row r="1728" spans="11:11" ht="12" customHeight="1">
      <c r="K1728" s="15"/>
    </row>
    <row r="1729" spans="11:11" ht="12" customHeight="1">
      <c r="K1729" s="15"/>
    </row>
    <row r="1730" spans="11:11" ht="12" customHeight="1">
      <c r="K1730" s="15"/>
    </row>
    <row r="1731" spans="11:11" ht="12" customHeight="1">
      <c r="K1731" s="15"/>
    </row>
    <row r="1732" spans="11:11" ht="12" customHeight="1">
      <c r="K1732" s="15"/>
    </row>
    <row r="1733" spans="11:11" ht="12" customHeight="1">
      <c r="K1733" s="15"/>
    </row>
    <row r="1734" spans="11:11" ht="12" customHeight="1">
      <c r="K1734" s="15"/>
    </row>
    <row r="1735" spans="11:11" ht="12" customHeight="1">
      <c r="K1735" s="15"/>
    </row>
    <row r="1736" spans="11:11" ht="12" customHeight="1">
      <c r="K1736" s="15"/>
    </row>
    <row r="1737" spans="11:11" ht="12" customHeight="1">
      <c r="K1737" s="15"/>
    </row>
    <row r="1738" spans="11:11" ht="12" customHeight="1">
      <c r="K1738" s="15"/>
    </row>
    <row r="1739" spans="11:11" ht="12" customHeight="1">
      <c r="K1739" s="15"/>
    </row>
    <row r="1740" spans="11:11" ht="12" customHeight="1">
      <c r="K1740" s="15"/>
    </row>
    <row r="1741" spans="11:11" ht="12" customHeight="1">
      <c r="K1741" s="15"/>
    </row>
    <row r="1742" spans="11:11" ht="12" customHeight="1">
      <c r="K1742" s="15"/>
    </row>
    <row r="1743" spans="11:11" ht="12" customHeight="1">
      <c r="K1743" s="15"/>
    </row>
    <row r="1744" spans="11:11" ht="12" customHeight="1">
      <c r="K1744" s="15"/>
    </row>
    <row r="1745" spans="11:11" ht="12" customHeight="1">
      <c r="K1745" s="15"/>
    </row>
    <row r="1746" spans="11:11" ht="12" customHeight="1">
      <c r="K1746" s="15"/>
    </row>
    <row r="1747" spans="11:11" ht="12" customHeight="1">
      <c r="K1747" s="15"/>
    </row>
    <row r="1748" spans="11:11" ht="12" customHeight="1">
      <c r="K1748" s="15"/>
    </row>
    <row r="1749" spans="11:11" ht="12" customHeight="1">
      <c r="K1749" s="15"/>
    </row>
    <row r="1750" spans="11:11" ht="12" customHeight="1">
      <c r="K1750" s="15"/>
    </row>
    <row r="1751" spans="11:11" ht="12" customHeight="1">
      <c r="K1751" s="15"/>
    </row>
    <row r="1752" spans="11:11" ht="12" customHeight="1">
      <c r="K1752" s="15"/>
    </row>
    <row r="1753" spans="11:11" ht="12" customHeight="1">
      <c r="K1753" s="15"/>
    </row>
    <row r="1754" spans="11:11" ht="12" customHeight="1">
      <c r="K1754" s="15"/>
    </row>
    <row r="1755" spans="11:11" ht="12" customHeight="1">
      <c r="K1755" s="15"/>
    </row>
    <row r="1756" spans="11:11" ht="12" customHeight="1">
      <c r="K1756" s="15"/>
    </row>
    <row r="1757" spans="11:11" ht="12" customHeight="1">
      <c r="K1757" s="15"/>
    </row>
    <row r="1758" spans="11:11" ht="12" customHeight="1">
      <c r="K1758" s="15"/>
    </row>
    <row r="1759" spans="11:11" ht="12" customHeight="1">
      <c r="K1759" s="15"/>
    </row>
    <row r="1760" spans="11:11" ht="12" customHeight="1">
      <c r="K1760" s="15"/>
    </row>
    <row r="1761" spans="11:11" ht="12" customHeight="1">
      <c r="K1761" s="15"/>
    </row>
    <row r="1762" spans="11:11" ht="12" customHeight="1">
      <c r="K1762" s="15"/>
    </row>
    <row r="1763" spans="11:11" ht="12" customHeight="1">
      <c r="K1763" s="15"/>
    </row>
    <row r="1764" spans="11:11" ht="12" customHeight="1">
      <c r="K1764" s="15"/>
    </row>
    <row r="1765" spans="11:11" ht="12" customHeight="1">
      <c r="K1765" s="15"/>
    </row>
    <row r="1766" spans="11:11" ht="12" customHeight="1">
      <c r="K1766" s="15"/>
    </row>
    <row r="1767" spans="11:11" ht="12" customHeight="1">
      <c r="K1767" s="15"/>
    </row>
    <row r="1768" spans="11:11" ht="12" customHeight="1">
      <c r="K1768" s="15"/>
    </row>
    <row r="1769" spans="11:11" ht="12" customHeight="1">
      <c r="K1769" s="15"/>
    </row>
    <row r="1770" spans="11:11" ht="12" customHeight="1">
      <c r="K1770" s="15"/>
    </row>
    <row r="1771" spans="11:11" ht="12" customHeight="1">
      <c r="K1771" s="15"/>
    </row>
    <row r="1772" spans="11:11" ht="12" customHeight="1">
      <c r="K1772" s="15"/>
    </row>
    <row r="1773" spans="11:11" ht="12" customHeight="1">
      <c r="K1773" s="15"/>
    </row>
    <row r="1774" spans="11:11" ht="12" customHeight="1">
      <c r="K1774" s="15"/>
    </row>
    <row r="1775" spans="11:11" ht="12" customHeight="1">
      <c r="K1775" s="15"/>
    </row>
    <row r="1776" spans="11:11" ht="12" customHeight="1">
      <c r="K1776" s="15"/>
    </row>
    <row r="1777" spans="11:11" ht="12" customHeight="1">
      <c r="K1777" s="15"/>
    </row>
    <row r="1778" spans="11:11" ht="12" customHeight="1">
      <c r="K1778" s="15"/>
    </row>
    <row r="1779" spans="11:11" ht="12" customHeight="1">
      <c r="K1779" s="15"/>
    </row>
    <row r="1780" spans="11:11" ht="12" customHeight="1">
      <c r="K1780" s="15"/>
    </row>
    <row r="1781" spans="11:11" ht="12" customHeight="1">
      <c r="K1781" s="15"/>
    </row>
    <row r="1782" spans="11:11" ht="12" customHeight="1">
      <c r="K1782" s="15"/>
    </row>
    <row r="1783" spans="11:11" ht="12" customHeight="1">
      <c r="K1783" s="15"/>
    </row>
    <row r="1784" spans="11:11" ht="12" customHeight="1">
      <c r="K1784" s="15"/>
    </row>
    <row r="1785" spans="11:11" ht="12" customHeight="1">
      <c r="K1785" s="15"/>
    </row>
    <row r="1786" spans="11:11" ht="12" customHeight="1">
      <c r="K1786" s="15"/>
    </row>
    <row r="1787" spans="11:11" ht="12" customHeight="1">
      <c r="K1787" s="15"/>
    </row>
    <row r="1788" spans="11:11" ht="12" customHeight="1">
      <c r="K1788" s="15"/>
    </row>
    <row r="1789" spans="11:11" ht="12" customHeight="1">
      <c r="K1789" s="15"/>
    </row>
    <row r="1790" spans="11:11" ht="12" customHeight="1">
      <c r="K1790" s="15"/>
    </row>
    <row r="1791" spans="11:11" ht="12" customHeight="1">
      <c r="K1791" s="15"/>
    </row>
    <row r="1792" spans="11:11" ht="12" customHeight="1">
      <c r="K1792" s="15"/>
    </row>
    <row r="1793" spans="11:11" ht="12" customHeight="1">
      <c r="K1793" s="15"/>
    </row>
    <row r="1794" spans="11:11" ht="12" customHeight="1">
      <c r="K1794" s="15"/>
    </row>
    <row r="1795" spans="11:11" ht="12" customHeight="1">
      <c r="K1795" s="15"/>
    </row>
    <row r="1796" spans="11:11" ht="12" customHeight="1">
      <c r="K1796" s="15"/>
    </row>
    <row r="1797" spans="11:11" ht="12" customHeight="1">
      <c r="K1797" s="15"/>
    </row>
    <row r="1798" spans="11:11" ht="12" customHeight="1">
      <c r="K1798" s="15"/>
    </row>
    <row r="1799" spans="11:11" ht="12" customHeight="1">
      <c r="K1799" s="15"/>
    </row>
    <row r="1800" spans="11:11" ht="12" customHeight="1">
      <c r="K1800" s="15"/>
    </row>
    <row r="1801" spans="11:11" ht="12" customHeight="1">
      <c r="K1801" s="15"/>
    </row>
    <row r="1802" spans="11:11" ht="12" customHeight="1">
      <c r="K1802" s="15"/>
    </row>
    <row r="1803" spans="11:11" ht="12" customHeight="1">
      <c r="K1803" s="15"/>
    </row>
    <row r="1804" spans="11:11" ht="12" customHeight="1">
      <c r="K1804" s="15"/>
    </row>
    <row r="1805" spans="11:11" ht="12" customHeight="1">
      <c r="K1805" s="15"/>
    </row>
    <row r="1806" spans="11:11" ht="12" customHeight="1">
      <c r="K1806" s="15"/>
    </row>
    <row r="1807" spans="11:11" ht="12" customHeight="1">
      <c r="K1807" s="15"/>
    </row>
    <row r="1808" spans="11:11" ht="12" customHeight="1">
      <c r="K1808" s="15"/>
    </row>
    <row r="1809" spans="11:11" ht="12" customHeight="1">
      <c r="K1809" s="15"/>
    </row>
    <row r="1810" spans="11:11" ht="12" customHeight="1">
      <c r="K1810" s="15"/>
    </row>
    <row r="1811" spans="11:11" ht="12" customHeight="1">
      <c r="K1811" s="15"/>
    </row>
    <row r="1812" spans="11:11" ht="12" customHeight="1">
      <c r="K1812" s="15"/>
    </row>
    <row r="1813" spans="11:11" ht="12" customHeight="1">
      <c r="K1813" s="15"/>
    </row>
    <row r="1814" spans="11:11" ht="12" customHeight="1">
      <c r="K1814" s="15"/>
    </row>
    <row r="1815" spans="11:11" ht="12" customHeight="1">
      <c r="K1815" s="15"/>
    </row>
    <row r="1816" spans="11:11" ht="12" customHeight="1">
      <c r="K1816" s="15"/>
    </row>
    <row r="1817" spans="11:11" ht="12" customHeight="1">
      <c r="K1817" s="15"/>
    </row>
    <row r="1818" spans="11:11" ht="12" customHeight="1">
      <c r="K1818" s="15"/>
    </row>
    <row r="1819" spans="11:11" ht="12" customHeight="1">
      <c r="K1819" s="15"/>
    </row>
    <row r="1820" spans="11:11" ht="12" customHeight="1">
      <c r="K1820" s="15"/>
    </row>
    <row r="1821" spans="11:11" ht="12" customHeight="1">
      <c r="K1821" s="15"/>
    </row>
    <row r="1822" spans="11:11" ht="12" customHeight="1">
      <c r="K1822" s="15"/>
    </row>
    <row r="1823" spans="11:11" ht="12" customHeight="1">
      <c r="K1823" s="15"/>
    </row>
    <row r="1824" spans="11:11" ht="12" customHeight="1">
      <c r="K1824" s="15"/>
    </row>
    <row r="1825" spans="11:11" ht="12" customHeight="1">
      <c r="K1825" s="15"/>
    </row>
    <row r="1826" spans="11:11" ht="12" customHeight="1">
      <c r="K1826" s="15"/>
    </row>
    <row r="1827" spans="11:11" ht="12" customHeight="1">
      <c r="K1827" s="15"/>
    </row>
    <row r="1828" spans="11:11" ht="12" customHeight="1">
      <c r="K1828" s="15"/>
    </row>
    <row r="1829" spans="11:11" ht="12" customHeight="1">
      <c r="K1829" s="15"/>
    </row>
    <row r="1830" spans="11:11" ht="12" customHeight="1">
      <c r="K1830" s="15"/>
    </row>
    <row r="1831" spans="11:11" ht="12" customHeight="1">
      <c r="K1831" s="15"/>
    </row>
    <row r="1832" spans="11:11" ht="12" customHeight="1">
      <c r="K1832" s="15"/>
    </row>
    <row r="1833" spans="11:11" ht="12" customHeight="1">
      <c r="K1833" s="15"/>
    </row>
    <row r="1834" spans="11:11" ht="12" customHeight="1">
      <c r="K1834" s="15"/>
    </row>
    <row r="1835" spans="11:11" ht="12" customHeight="1">
      <c r="K1835" s="15"/>
    </row>
    <row r="1836" spans="11:11" ht="12" customHeight="1">
      <c r="K1836" s="15"/>
    </row>
    <row r="1837" spans="11:11" ht="12" customHeight="1">
      <c r="K1837" s="15"/>
    </row>
    <row r="1838" spans="11:11" ht="12" customHeight="1">
      <c r="K1838" s="15"/>
    </row>
    <row r="1839" spans="11:11" ht="12" customHeight="1">
      <c r="K1839" s="15"/>
    </row>
    <row r="1840" spans="11:11" ht="12" customHeight="1">
      <c r="K1840" s="15"/>
    </row>
    <row r="1841" spans="11:11" ht="12" customHeight="1">
      <c r="K1841" s="15"/>
    </row>
    <row r="1842" spans="11:11" ht="12" customHeight="1">
      <c r="K1842" s="15"/>
    </row>
    <row r="1843" spans="11:11" ht="12" customHeight="1">
      <c r="K1843" s="15"/>
    </row>
    <row r="1844" spans="11:11" ht="12" customHeight="1">
      <c r="K1844" s="15"/>
    </row>
    <row r="1845" spans="11:11" ht="12" customHeight="1">
      <c r="K1845" s="15"/>
    </row>
    <row r="1846" spans="11:11" ht="12" customHeight="1">
      <c r="K1846" s="15"/>
    </row>
    <row r="1847" spans="11:11" ht="12" customHeight="1">
      <c r="K1847" s="15"/>
    </row>
    <row r="1848" spans="11:11" ht="12" customHeight="1">
      <c r="K1848" s="15"/>
    </row>
    <row r="1849" spans="11:11" ht="12" customHeight="1">
      <c r="K1849" s="15"/>
    </row>
    <row r="1850" spans="11:11" ht="12" customHeight="1">
      <c r="K1850" s="15"/>
    </row>
    <row r="1851" spans="11:11" ht="12" customHeight="1">
      <c r="K1851" s="15"/>
    </row>
    <row r="1852" spans="11:11" ht="12" customHeight="1">
      <c r="K1852" s="15"/>
    </row>
    <row r="1853" spans="11:11" ht="12" customHeight="1">
      <c r="K1853" s="15"/>
    </row>
    <row r="1854" spans="11:11" ht="12" customHeight="1">
      <c r="K1854" s="15"/>
    </row>
    <row r="1855" spans="11:11" ht="12" customHeight="1">
      <c r="K1855" s="15"/>
    </row>
    <row r="1856" spans="11:11" ht="12" customHeight="1">
      <c r="K1856" s="15"/>
    </row>
    <row r="1857" spans="11:11" ht="12" customHeight="1">
      <c r="K1857" s="15"/>
    </row>
    <row r="1858" spans="11:11" ht="12" customHeight="1">
      <c r="K1858" s="15"/>
    </row>
    <row r="1859" spans="11:11" ht="12" customHeight="1">
      <c r="K1859" s="15"/>
    </row>
    <row r="1860" spans="11:11" ht="12" customHeight="1">
      <c r="K1860" s="15"/>
    </row>
    <row r="1861" spans="11:11" ht="12" customHeight="1">
      <c r="K1861" s="15"/>
    </row>
    <row r="1862" spans="11:11" ht="12" customHeight="1">
      <c r="K1862" s="15"/>
    </row>
    <row r="1863" spans="11:11" ht="12" customHeight="1">
      <c r="K1863" s="15"/>
    </row>
    <row r="1864" spans="11:11" ht="12" customHeight="1">
      <c r="K1864" s="15"/>
    </row>
    <row r="1865" spans="11:11" ht="12" customHeight="1">
      <c r="K1865" s="15"/>
    </row>
    <row r="1866" spans="11:11" ht="12" customHeight="1">
      <c r="K1866" s="15"/>
    </row>
    <row r="1867" spans="11:11" ht="12" customHeight="1">
      <c r="K1867" s="15"/>
    </row>
    <row r="1868" spans="11:11" ht="12" customHeight="1">
      <c r="K1868" s="15"/>
    </row>
    <row r="1869" spans="11:11" ht="12" customHeight="1">
      <c r="K1869" s="15"/>
    </row>
    <row r="1870" spans="11:11" ht="12" customHeight="1">
      <c r="K1870" s="15"/>
    </row>
    <row r="1871" spans="11:11" ht="12" customHeight="1">
      <c r="K1871" s="15"/>
    </row>
    <row r="1872" spans="11:11" ht="12" customHeight="1">
      <c r="K1872" s="15"/>
    </row>
    <row r="1873" spans="11:11" ht="12" customHeight="1">
      <c r="K1873" s="15"/>
    </row>
    <row r="1874" spans="11:11" ht="12" customHeight="1">
      <c r="K1874" s="15"/>
    </row>
    <row r="1875" spans="11:11" ht="12" customHeight="1">
      <c r="K1875" s="15"/>
    </row>
    <row r="1876" spans="11:11" ht="12" customHeight="1">
      <c r="K1876" s="15"/>
    </row>
    <row r="1877" spans="11:11" ht="12" customHeight="1">
      <c r="K1877" s="15"/>
    </row>
    <row r="1878" spans="11:11" ht="12" customHeight="1">
      <c r="K1878" s="15"/>
    </row>
    <row r="1879" spans="11:11" ht="12" customHeight="1">
      <c r="K1879" s="15"/>
    </row>
    <row r="1880" spans="11:11" ht="12" customHeight="1">
      <c r="K1880" s="15"/>
    </row>
    <row r="1881" spans="11:11" ht="12" customHeight="1">
      <c r="K1881" s="15"/>
    </row>
    <row r="1882" spans="11:11" ht="12" customHeight="1">
      <c r="K1882" s="15"/>
    </row>
    <row r="1883" spans="11:11" ht="12" customHeight="1">
      <c r="K1883" s="15"/>
    </row>
    <row r="1884" spans="11:11" ht="12" customHeight="1">
      <c r="K1884" s="15"/>
    </row>
    <row r="1885" spans="11:11" ht="12" customHeight="1">
      <c r="K1885" s="15"/>
    </row>
    <row r="1886" spans="11:11" ht="12" customHeight="1">
      <c r="K1886" s="15"/>
    </row>
    <row r="1887" spans="11:11" ht="12" customHeight="1">
      <c r="K1887" s="15"/>
    </row>
    <row r="1888" spans="11:11" ht="12" customHeight="1">
      <c r="K1888" s="15"/>
    </row>
    <row r="1889" spans="11:11" ht="12" customHeight="1">
      <c r="K1889" s="15"/>
    </row>
    <row r="1890" spans="11:11" ht="12" customHeight="1">
      <c r="K1890" s="15"/>
    </row>
    <row r="1891" spans="11:11" ht="12" customHeight="1">
      <c r="K1891" s="15"/>
    </row>
    <row r="1892" spans="11:11" ht="12" customHeight="1">
      <c r="K1892" s="15"/>
    </row>
    <row r="1893" spans="11:11" ht="12" customHeight="1">
      <c r="K1893" s="15"/>
    </row>
    <row r="1894" spans="11:11" ht="12" customHeight="1">
      <c r="K1894" s="15"/>
    </row>
    <row r="1895" spans="11:11" ht="12" customHeight="1">
      <c r="K1895" s="15"/>
    </row>
    <row r="1896" spans="11:11" ht="12" customHeight="1">
      <c r="K1896" s="15"/>
    </row>
    <row r="1897" spans="11:11" ht="12" customHeight="1">
      <c r="K1897" s="15"/>
    </row>
    <row r="1898" spans="11:11" ht="12" customHeight="1">
      <c r="K1898" s="15"/>
    </row>
    <row r="1899" spans="11:11" ht="12" customHeight="1">
      <c r="K1899" s="15"/>
    </row>
    <row r="1900" spans="11:11" ht="12" customHeight="1">
      <c r="K1900" s="15"/>
    </row>
    <row r="1901" spans="11:11" ht="12" customHeight="1">
      <c r="K1901" s="15"/>
    </row>
    <row r="1902" spans="11:11" ht="12" customHeight="1">
      <c r="K1902" s="15"/>
    </row>
    <row r="1903" spans="11:11" ht="12" customHeight="1">
      <c r="K1903" s="15"/>
    </row>
    <row r="1904" spans="11:11" ht="12" customHeight="1">
      <c r="K1904" s="15"/>
    </row>
    <row r="1905" spans="11:11" ht="12" customHeight="1">
      <c r="K1905" s="15"/>
    </row>
    <row r="1906" spans="11:11" ht="12" customHeight="1">
      <c r="K1906" s="15"/>
    </row>
    <row r="1907" spans="11:11" ht="12" customHeight="1">
      <c r="K1907" s="15"/>
    </row>
    <row r="1908" spans="11:11" ht="12" customHeight="1">
      <c r="K1908" s="15"/>
    </row>
    <row r="1909" spans="11:11" ht="12" customHeight="1">
      <c r="K1909" s="15"/>
    </row>
    <row r="1910" spans="11:11" ht="12" customHeight="1">
      <c r="K1910" s="15"/>
    </row>
    <row r="1911" spans="11:11" ht="12" customHeight="1">
      <c r="K1911" s="15"/>
    </row>
    <row r="1912" spans="11:11" ht="12" customHeight="1">
      <c r="K1912" s="15"/>
    </row>
    <row r="1913" spans="11:11" ht="12" customHeight="1">
      <c r="K1913" s="15"/>
    </row>
    <row r="1914" spans="11:11" ht="12" customHeight="1">
      <c r="K1914" s="15"/>
    </row>
    <row r="1915" spans="11:11" ht="12" customHeight="1">
      <c r="K1915" s="15"/>
    </row>
    <row r="1916" spans="11:11" ht="12" customHeight="1">
      <c r="K1916" s="15"/>
    </row>
    <row r="1917" spans="11:11" ht="12" customHeight="1">
      <c r="K1917" s="15"/>
    </row>
    <row r="1918" spans="11:11" ht="12" customHeight="1">
      <c r="K1918" s="15"/>
    </row>
    <row r="1919" spans="11:11" ht="12" customHeight="1">
      <c r="K1919" s="15"/>
    </row>
    <row r="1920" spans="11:11" ht="12" customHeight="1">
      <c r="K1920" s="15"/>
    </row>
    <row r="1921" spans="11:11" ht="12" customHeight="1">
      <c r="K1921" s="15"/>
    </row>
    <row r="1922" spans="11:11" ht="12" customHeight="1">
      <c r="K1922" s="15"/>
    </row>
    <row r="1923" spans="11:11" ht="12" customHeight="1">
      <c r="K1923" s="15"/>
    </row>
    <row r="1924" spans="11:11" ht="12" customHeight="1">
      <c r="K1924" s="15"/>
    </row>
    <row r="1925" spans="11:11" ht="12" customHeight="1">
      <c r="K1925" s="15"/>
    </row>
    <row r="1926" spans="11:11" ht="12" customHeight="1">
      <c r="K1926" s="15"/>
    </row>
    <row r="1927" spans="11:11" ht="12" customHeight="1">
      <c r="K1927" s="15"/>
    </row>
    <row r="1928" spans="11:11" ht="12" customHeight="1">
      <c r="K1928" s="15"/>
    </row>
    <row r="1929" spans="11:11" ht="12" customHeight="1">
      <c r="K1929" s="15"/>
    </row>
    <row r="1930" spans="11:11" ht="12" customHeight="1">
      <c r="K1930" s="15"/>
    </row>
    <row r="1931" spans="11:11" ht="12" customHeight="1">
      <c r="K1931" s="15"/>
    </row>
    <row r="1932" spans="11:11" ht="12" customHeight="1">
      <c r="K1932" s="15"/>
    </row>
    <row r="1933" spans="11:11" ht="12" customHeight="1">
      <c r="K1933" s="15"/>
    </row>
    <row r="1934" spans="11:11" ht="12" customHeight="1">
      <c r="K1934" s="15"/>
    </row>
    <row r="1935" spans="11:11" ht="12" customHeight="1">
      <c r="K1935" s="15"/>
    </row>
    <row r="1936" spans="11:11" ht="12" customHeight="1">
      <c r="K1936" s="15"/>
    </row>
    <row r="1937" spans="11:11" ht="12" customHeight="1">
      <c r="K1937" s="15"/>
    </row>
    <row r="1938" spans="11:11" ht="12" customHeight="1">
      <c r="K1938" s="15"/>
    </row>
    <row r="1939" spans="11:11" ht="12" customHeight="1">
      <c r="K1939" s="15"/>
    </row>
    <row r="1940" spans="11:11" ht="12" customHeight="1">
      <c r="K1940" s="15"/>
    </row>
    <row r="1941" spans="11:11" ht="12" customHeight="1">
      <c r="K1941" s="15"/>
    </row>
    <row r="1942" spans="11:11" ht="12" customHeight="1">
      <c r="K1942" s="15"/>
    </row>
    <row r="1943" spans="11:11" ht="12" customHeight="1">
      <c r="K1943" s="15"/>
    </row>
    <row r="1944" spans="11:11" ht="12" customHeight="1">
      <c r="K1944" s="15"/>
    </row>
    <row r="1945" spans="11:11" ht="12" customHeight="1">
      <c r="K1945" s="15"/>
    </row>
    <row r="1946" spans="11:11" ht="12" customHeight="1">
      <c r="K1946" s="15"/>
    </row>
    <row r="1947" spans="11:11" ht="12" customHeight="1">
      <c r="K1947" s="15"/>
    </row>
    <row r="1948" spans="11:11" ht="12" customHeight="1">
      <c r="K1948" s="15"/>
    </row>
    <row r="1949" spans="11:11" ht="12" customHeight="1">
      <c r="K1949" s="15"/>
    </row>
    <row r="1950" spans="11:11" ht="12" customHeight="1">
      <c r="K1950" s="15"/>
    </row>
    <row r="1951" spans="11:11" ht="12" customHeight="1">
      <c r="K1951" s="15"/>
    </row>
    <row r="1952" spans="11:11" ht="12" customHeight="1">
      <c r="K1952" s="15"/>
    </row>
    <row r="1953" spans="11:11" ht="12" customHeight="1">
      <c r="K1953" s="15"/>
    </row>
    <row r="1954" spans="11:11" ht="12" customHeight="1">
      <c r="K1954" s="15"/>
    </row>
    <row r="1955" spans="11:11" ht="12" customHeight="1">
      <c r="K1955" s="15"/>
    </row>
    <row r="1956" spans="11:11" ht="12" customHeight="1">
      <c r="K1956" s="15"/>
    </row>
    <row r="1957" spans="11:11" ht="12" customHeight="1">
      <c r="K1957" s="15"/>
    </row>
    <row r="1958" spans="11:11" ht="12" customHeight="1">
      <c r="K1958" s="15"/>
    </row>
    <row r="1959" spans="11:11" ht="12" customHeight="1">
      <c r="K1959" s="15"/>
    </row>
    <row r="1960" spans="11:11" ht="12" customHeight="1">
      <c r="K1960" s="15"/>
    </row>
    <row r="1961" spans="11:11" ht="12" customHeight="1">
      <c r="K1961" s="15"/>
    </row>
    <row r="1962" spans="11:11" ht="12" customHeight="1">
      <c r="K1962" s="15"/>
    </row>
    <row r="1963" spans="11:11" ht="12" customHeight="1">
      <c r="K1963" s="15"/>
    </row>
    <row r="1964" spans="11:11" ht="12" customHeight="1">
      <c r="K1964" s="15"/>
    </row>
    <row r="1965" spans="11:11" ht="12" customHeight="1">
      <c r="K1965" s="15"/>
    </row>
    <row r="1966" spans="11:11" ht="12" customHeight="1">
      <c r="K1966" s="15"/>
    </row>
    <row r="1967" spans="11:11" ht="12" customHeight="1">
      <c r="K1967" s="15"/>
    </row>
    <row r="1968" spans="11:11" ht="12" customHeight="1">
      <c r="K1968" s="15"/>
    </row>
    <row r="1969" spans="11:11" ht="12" customHeight="1">
      <c r="K1969" s="15"/>
    </row>
    <row r="1970" spans="11:11" ht="12" customHeight="1">
      <c r="K1970" s="15"/>
    </row>
    <row r="1971" spans="11:11" ht="12" customHeight="1">
      <c r="K1971" s="15"/>
    </row>
    <row r="1972" spans="11:11" ht="12" customHeight="1">
      <c r="K1972" s="15"/>
    </row>
    <row r="1973" spans="11:11" ht="12" customHeight="1">
      <c r="K1973" s="15"/>
    </row>
    <row r="1974" spans="11:11" ht="12" customHeight="1">
      <c r="K1974" s="15"/>
    </row>
    <row r="1975" spans="11:11" ht="12" customHeight="1">
      <c r="K1975" s="15"/>
    </row>
    <row r="1976" spans="11:11" ht="12" customHeight="1">
      <c r="K1976" s="15"/>
    </row>
    <row r="1977" spans="11:11" ht="12" customHeight="1">
      <c r="K1977" s="15"/>
    </row>
    <row r="1978" spans="11:11" ht="12" customHeight="1">
      <c r="K1978" s="15"/>
    </row>
    <row r="1979" spans="11:11" ht="12" customHeight="1">
      <c r="K1979" s="15"/>
    </row>
    <row r="1980" spans="11:11" ht="12" customHeight="1">
      <c r="K1980" s="15"/>
    </row>
    <row r="1981" spans="11:11" ht="12" customHeight="1">
      <c r="K1981" s="15"/>
    </row>
    <row r="1982" spans="11:11" ht="12" customHeight="1">
      <c r="K1982" s="15"/>
    </row>
    <row r="1983" spans="11:11" ht="12" customHeight="1">
      <c r="K1983" s="15"/>
    </row>
    <row r="1984" spans="11:11" ht="12" customHeight="1">
      <c r="K1984" s="15"/>
    </row>
    <row r="1985" spans="11:11" ht="12" customHeight="1">
      <c r="K1985" s="15"/>
    </row>
    <row r="1986" spans="11:11" ht="12" customHeight="1">
      <c r="K1986" s="15"/>
    </row>
    <row r="1987" spans="11:11" ht="12" customHeight="1">
      <c r="K1987" s="15"/>
    </row>
    <row r="1988" spans="11:11" ht="12" customHeight="1">
      <c r="K1988" s="15"/>
    </row>
    <row r="1989" spans="11:11" ht="12" customHeight="1">
      <c r="K1989" s="15"/>
    </row>
    <row r="1990" spans="11:11" ht="12" customHeight="1">
      <c r="K1990" s="15"/>
    </row>
    <row r="1991" spans="11:11" ht="12" customHeight="1">
      <c r="K1991" s="15"/>
    </row>
    <row r="1992" spans="11:11" ht="12" customHeight="1">
      <c r="K1992" s="15"/>
    </row>
    <row r="1993" spans="11:11" ht="12" customHeight="1">
      <c r="K1993" s="15"/>
    </row>
    <row r="1994" spans="11:11" ht="12" customHeight="1">
      <c r="K1994" s="15"/>
    </row>
    <row r="1995" spans="11:11" ht="12" customHeight="1">
      <c r="K1995" s="15"/>
    </row>
    <row r="1996" spans="11:11" ht="12" customHeight="1">
      <c r="K1996" s="15"/>
    </row>
    <row r="1997" spans="11:11" ht="12" customHeight="1">
      <c r="K1997" s="15"/>
    </row>
    <row r="1998" spans="11:11" ht="12" customHeight="1">
      <c r="K1998" s="15"/>
    </row>
    <row r="1999" spans="11:11" ht="12" customHeight="1">
      <c r="K1999" s="15"/>
    </row>
    <row r="2000" spans="11:11" ht="12" customHeight="1">
      <c r="K2000" s="15"/>
    </row>
    <row r="2001" spans="11:11" ht="12" customHeight="1">
      <c r="K2001" s="15"/>
    </row>
    <row r="2002" spans="11:11" ht="12" customHeight="1">
      <c r="K2002" s="15"/>
    </row>
    <row r="2003" spans="11:11" ht="12" customHeight="1">
      <c r="K2003" s="15"/>
    </row>
    <row r="2004" spans="11:11" ht="12" customHeight="1">
      <c r="K2004" s="15"/>
    </row>
    <row r="2005" spans="11:11" ht="12" customHeight="1">
      <c r="K2005" s="15"/>
    </row>
    <row r="2006" spans="11:11" ht="12" customHeight="1">
      <c r="K2006" s="15"/>
    </row>
    <row r="2007" spans="11:11" ht="12" customHeight="1">
      <c r="K2007" s="15"/>
    </row>
    <row r="2008" spans="11:11" ht="12" customHeight="1">
      <c r="K2008" s="15"/>
    </row>
    <row r="2009" spans="11:11" ht="12" customHeight="1">
      <c r="K2009" s="15"/>
    </row>
    <row r="2010" spans="11:11" ht="12" customHeight="1">
      <c r="K2010" s="15"/>
    </row>
    <row r="2011" spans="11:11" ht="12" customHeight="1">
      <c r="K2011" s="15"/>
    </row>
    <row r="2012" spans="11:11" ht="12" customHeight="1">
      <c r="K2012" s="15"/>
    </row>
    <row r="2013" spans="11:11" ht="12" customHeight="1">
      <c r="K2013" s="15"/>
    </row>
    <row r="2014" spans="11:11" ht="12" customHeight="1">
      <c r="K2014" s="15"/>
    </row>
    <row r="2015" spans="11:11" ht="12" customHeight="1">
      <c r="K2015" s="15"/>
    </row>
    <row r="2016" spans="11:11" ht="12" customHeight="1">
      <c r="K2016" s="15"/>
    </row>
    <row r="2017" spans="11:11" ht="12" customHeight="1">
      <c r="K2017" s="15"/>
    </row>
    <row r="2018" spans="11:11" ht="12" customHeight="1">
      <c r="K2018" s="15"/>
    </row>
    <row r="2019" spans="11:11" ht="12" customHeight="1">
      <c r="K2019" s="15"/>
    </row>
  </sheetData>
  <sheetProtection algorithmName="SHA-512" hashValue="DTYNguCy18F8ANfbCxuS6JGItFehpptjug+aD/T0XR9v2AUjiRQKj85eNW/dgH2NUggQyLr8vo+Bahdf9hO91g==" saltValue="MeBfcB3bz5k4jM7DysW78Q==" spinCount="100000" sheet="1" objects="1" scenarios="1"/>
  <mergeCells count="12">
    <mergeCell ref="G78:J78"/>
    <mergeCell ref="A1:E4"/>
    <mergeCell ref="O74:P74"/>
    <mergeCell ref="P12:Q12"/>
    <mergeCell ref="O3:Q3"/>
    <mergeCell ref="O5:Q5"/>
    <mergeCell ref="O1:Q2"/>
    <mergeCell ref="O4:Q4"/>
    <mergeCell ref="O6:Q6"/>
    <mergeCell ref="O7:Q7"/>
    <mergeCell ref="O10:P10"/>
    <mergeCell ref="O8:Q8"/>
  </mergeCells>
  <phoneticPr fontId="2" type="noConversion"/>
  <dataValidations count="1">
    <dataValidation type="list" allowBlank="1" showInputMessage="1" showErrorMessage="1" sqref="P75" xr:uid="{00000000-0002-0000-0400-000000000000}">
      <formula1>Modules</formula1>
    </dataValidation>
  </dataValidations>
  <printOptions horizontalCentered="1" verticalCentered="1"/>
  <pageMargins left="0.25" right="0.44" top="7.0000000000000007E-2" bottom="0.02" header="0.5" footer="0.5"/>
  <pageSetup scale="91" orientation="portrait" horizontalDpi="300" verticalDpi="300" r:id="rId1"/>
  <headerFooter alignWithMargins="0"/>
  <ignoredErrors>
    <ignoredError sqref="L15:L74 K74 P61:T61 P62:T62 O46:O49 K8 D11 D71" unlocked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69372-7158-4786-BAC9-721FAD500AA7}">
  <sheetPr>
    <pageSetUpPr fitToPage="1"/>
  </sheetPr>
  <dimension ref="A1:U2828"/>
  <sheetViews>
    <sheetView showGridLines="0" showZeros="0" zoomScaleNormal="100" workbookViewId="0">
      <selection activeCell="D11" sqref="D11"/>
    </sheetView>
  </sheetViews>
  <sheetFormatPr defaultColWidth="10.7109375" defaultRowHeight="12" customHeight="1"/>
  <cols>
    <col min="1" max="1" width="3.28515625" style="27" customWidth="1"/>
    <col min="2" max="2" width="2.28515625" style="15" customWidth="1"/>
    <col min="3" max="3" width="1.7109375" style="15" customWidth="1"/>
    <col min="4" max="4" width="20.7109375" style="113" customWidth="1"/>
    <col min="5" max="5" width="2.7109375" style="113" customWidth="1"/>
    <col min="6" max="6" width="12.5703125" style="113" customWidth="1"/>
    <col min="7" max="7" width="13.28515625" style="15" customWidth="1"/>
    <col min="8" max="9" width="5.140625" style="15" customWidth="1"/>
    <col min="10" max="10" width="5.140625" style="24" customWidth="1"/>
    <col min="11" max="11" width="13.42578125" style="153" bestFit="1" customWidth="1"/>
    <col min="12" max="13" width="3.5703125" style="15" customWidth="1"/>
    <col min="14" max="14" width="4" style="15" customWidth="1"/>
    <col min="15" max="15" width="25.42578125" style="120" bestFit="1" customWidth="1"/>
    <col min="16" max="21" width="10.7109375" style="15" customWidth="1"/>
    <col min="22" max="16384" width="10.7109375" style="15"/>
  </cols>
  <sheetData>
    <row r="1" spans="1:18" s="21" customFormat="1" ht="12" customHeight="1">
      <c r="A1" s="656" t="s">
        <v>42</v>
      </c>
      <c r="B1" s="656"/>
      <c r="C1" s="656"/>
      <c r="D1" s="656"/>
      <c r="E1" s="656"/>
      <c r="F1" s="158"/>
      <c r="J1" s="159"/>
      <c r="O1" s="650" t="s">
        <v>12</v>
      </c>
      <c r="P1" s="651"/>
      <c r="Q1" s="652"/>
    </row>
    <row r="2" spans="1:18" ht="12" customHeight="1">
      <c r="A2" s="657"/>
      <c r="B2" s="657"/>
      <c r="C2" s="657"/>
      <c r="D2" s="657"/>
      <c r="E2" s="657"/>
      <c r="G2" s="114"/>
      <c r="K2" s="15"/>
      <c r="O2" s="653"/>
      <c r="P2" s="654"/>
      <c r="Q2" s="655"/>
    </row>
    <row r="3" spans="1:18" ht="11.25">
      <c r="A3" s="657"/>
      <c r="B3" s="657"/>
      <c r="C3" s="657"/>
      <c r="D3" s="657"/>
      <c r="E3" s="657"/>
      <c r="G3" s="114" t="s">
        <v>276</v>
      </c>
      <c r="K3" s="15"/>
      <c r="O3" s="659" t="s">
        <v>218</v>
      </c>
      <c r="P3" s="660"/>
      <c r="Q3" s="661"/>
    </row>
    <row r="4" spans="1:18" ht="12" customHeight="1">
      <c r="A4" s="657"/>
      <c r="B4" s="657"/>
      <c r="C4" s="657"/>
      <c r="D4" s="657"/>
      <c r="E4" s="657"/>
      <c r="G4" s="40"/>
      <c r="K4" s="15"/>
      <c r="O4" s="684" t="s">
        <v>280</v>
      </c>
      <c r="P4" s="685"/>
      <c r="Q4" s="686"/>
    </row>
    <row r="5" spans="1:18" ht="12" customHeight="1" thickBot="1">
      <c r="K5" s="15"/>
      <c r="O5" s="687" t="s">
        <v>224</v>
      </c>
      <c r="P5" s="688"/>
      <c r="Q5" s="689"/>
    </row>
    <row r="6" spans="1:18" ht="12" customHeight="1" thickBot="1">
      <c r="G6" s="114" t="s">
        <v>45</v>
      </c>
      <c r="K6" s="15"/>
      <c r="O6" s="682"/>
      <c r="P6" s="683"/>
      <c r="Q6" s="683"/>
    </row>
    <row r="7" spans="1:18" ht="12" customHeight="1" thickBot="1">
      <c r="A7" s="256" t="s">
        <v>50</v>
      </c>
      <c r="B7" s="257"/>
      <c r="C7" s="257"/>
      <c r="D7" s="261"/>
      <c r="E7" s="116"/>
      <c r="F7" s="116"/>
      <c r="G7" s="116"/>
      <c r="H7" s="117"/>
      <c r="I7" s="118"/>
      <c r="J7" s="118"/>
      <c r="K7" s="450" t="s">
        <v>41</v>
      </c>
      <c r="L7" s="114"/>
      <c r="M7" s="114"/>
      <c r="O7" s="676"/>
      <c r="P7" s="676"/>
      <c r="Q7" s="677"/>
    </row>
    <row r="8" spans="1:18" ht="12" customHeight="1">
      <c r="A8" s="9"/>
      <c r="B8" s="10"/>
      <c r="C8" s="10"/>
      <c r="D8" s="31" t="s">
        <v>150</v>
      </c>
      <c r="E8" s="10"/>
      <c r="F8" s="10"/>
      <c r="G8" s="10"/>
      <c r="H8" s="12"/>
      <c r="I8" s="13"/>
      <c r="J8" s="10"/>
      <c r="K8" s="107">
        <f>'YR 1'!K8</f>
        <v>0</v>
      </c>
      <c r="L8" s="41"/>
      <c r="M8" s="41"/>
    </row>
    <row r="9" spans="1:18" ht="12" customHeight="1" thickBot="1">
      <c r="A9" s="15"/>
      <c r="D9" s="17"/>
      <c r="E9" s="17"/>
      <c r="F9" s="17"/>
      <c r="G9" s="17"/>
      <c r="H9" s="121"/>
      <c r="I9" s="122"/>
      <c r="J9" s="41"/>
      <c r="K9" s="452" t="s">
        <v>52</v>
      </c>
      <c r="L9" s="26"/>
      <c r="M9" s="26"/>
    </row>
    <row r="10" spans="1:18" ht="12" customHeight="1" thickBot="1">
      <c r="A10" s="256" t="s">
        <v>51</v>
      </c>
      <c r="B10" s="257"/>
      <c r="C10" s="257"/>
      <c r="D10" s="258"/>
      <c r="E10" s="260"/>
      <c r="F10" s="261"/>
      <c r="G10" s="17"/>
      <c r="H10" s="18"/>
      <c r="I10" s="18"/>
      <c r="J10" s="15" t="s">
        <v>7</v>
      </c>
      <c r="K10" s="110"/>
      <c r="O10" s="682"/>
      <c r="P10" s="679"/>
      <c r="Q10" s="177"/>
    </row>
    <row r="11" spans="1:18" ht="12" customHeight="1" thickBot="1">
      <c r="D11" s="249">
        <f>'YR 3'!D11</f>
        <v>0</v>
      </c>
      <c r="E11" s="17"/>
      <c r="F11" s="17"/>
      <c r="G11" s="17"/>
      <c r="H11" s="13"/>
      <c r="I11" s="13"/>
      <c r="J11" s="32" t="s">
        <v>40</v>
      </c>
      <c r="K11" s="110"/>
    </row>
    <row r="12" spans="1:18" ht="12" customHeight="1" thickBot="1">
      <c r="A12" s="256" t="s">
        <v>53</v>
      </c>
      <c r="B12" s="257"/>
      <c r="C12" s="257"/>
      <c r="D12" s="258"/>
      <c r="E12" s="258"/>
      <c r="F12" s="258"/>
      <c r="G12" s="259"/>
      <c r="H12" s="216"/>
      <c r="I12" s="40" t="s">
        <v>14</v>
      </c>
      <c r="J12" s="124"/>
      <c r="K12" s="125"/>
      <c r="L12" s="41"/>
      <c r="M12" s="41"/>
      <c r="P12" s="692"/>
      <c r="Q12" s="692"/>
    </row>
    <row r="13" spans="1:18" ht="12" customHeight="1" thickBot="1">
      <c r="D13" s="26"/>
      <c r="E13" s="26"/>
      <c r="F13" s="26"/>
      <c r="G13" s="26"/>
      <c r="H13" s="126"/>
      <c r="I13" s="127" t="s">
        <v>54</v>
      </c>
      <c r="J13" s="32"/>
      <c r="K13" s="128" t="s">
        <v>275</v>
      </c>
      <c r="L13" s="40"/>
      <c r="M13" s="40"/>
      <c r="P13" s="114" t="s">
        <v>36</v>
      </c>
      <c r="Q13" s="114" t="s">
        <v>8</v>
      </c>
    </row>
    <row r="14" spans="1:18" ht="12" customHeight="1" thickBot="1">
      <c r="B14" s="10"/>
      <c r="C14" s="10"/>
      <c r="D14" s="255" t="s">
        <v>233</v>
      </c>
      <c r="E14" s="35"/>
      <c r="F14" s="35"/>
      <c r="G14" s="35"/>
      <c r="H14" s="129" t="s">
        <v>56</v>
      </c>
      <c r="I14" s="130" t="s">
        <v>57</v>
      </c>
      <c r="J14" s="130" t="s">
        <v>58</v>
      </c>
      <c r="K14" s="131"/>
      <c r="L14" s="40"/>
      <c r="M14" s="40"/>
      <c r="P14" s="114" t="s">
        <v>59</v>
      </c>
      <c r="Q14" s="114" t="s">
        <v>9</v>
      </c>
      <c r="R14" s="16" t="s">
        <v>114</v>
      </c>
    </row>
    <row r="15" spans="1:18" ht="12" customHeight="1">
      <c r="A15" s="132">
        <v>1</v>
      </c>
      <c r="B15" s="20"/>
      <c r="C15" s="21"/>
      <c r="D15" s="502">
        <f>D11</f>
        <v>0</v>
      </c>
      <c r="E15" s="33"/>
      <c r="F15" s="33"/>
      <c r="G15" s="33"/>
      <c r="H15" s="107"/>
      <c r="I15" s="107"/>
      <c r="J15" s="107"/>
      <c r="K15" s="490">
        <f>(IF(R15&gt;11, (P15*H15),0)+IF(R15&lt;12, (P15*(I15+J15)),0))</f>
        <v>0</v>
      </c>
      <c r="L15" s="24"/>
      <c r="M15" s="24"/>
      <c r="N15" s="15" t="s">
        <v>18</v>
      </c>
      <c r="O15" s="488">
        <f>D15</f>
        <v>0</v>
      </c>
      <c r="P15" s="500">
        <f t="shared" ref="P15:P24" si="0">Q15/R15</f>
        <v>0</v>
      </c>
      <c r="Q15" s="106">
        <f>'YR 3'!Q15</f>
        <v>0</v>
      </c>
      <c r="R15" s="501">
        <f>'YR 1'!R15</f>
        <v>9</v>
      </c>
    </row>
    <row r="16" spans="1:18" ht="12" customHeight="1">
      <c r="A16" s="132">
        <v>2</v>
      </c>
      <c r="B16" s="20"/>
      <c r="C16" s="21"/>
      <c r="D16" s="220">
        <f>'YR 3'!D16</f>
        <v>0</v>
      </c>
      <c r="E16" s="33"/>
      <c r="F16" s="33"/>
      <c r="G16" s="33"/>
      <c r="H16" s="107"/>
      <c r="I16" s="107"/>
      <c r="J16" s="107"/>
      <c r="K16" s="490">
        <f t="shared" ref="K16:K24" si="1">(IF(R16&gt;11, (P16*H16),0)+IF(R16&lt;12, (P16*(I16+J16)),0))</f>
        <v>0</v>
      </c>
      <c r="L16" s="24"/>
      <c r="M16" s="24"/>
      <c r="N16" s="15" t="s">
        <v>19</v>
      </c>
      <c r="O16" s="488">
        <f>D16</f>
        <v>0</v>
      </c>
      <c r="P16" s="500">
        <f t="shared" si="0"/>
        <v>0</v>
      </c>
      <c r="Q16" s="106">
        <f>'YR 3'!Q16</f>
        <v>0</v>
      </c>
      <c r="R16" s="501">
        <f>'YR 1'!R16</f>
        <v>9</v>
      </c>
    </row>
    <row r="17" spans="1:18" ht="12" customHeight="1">
      <c r="A17" s="132">
        <v>3</v>
      </c>
      <c r="B17" s="20"/>
      <c r="C17" s="21"/>
      <c r="D17" s="220">
        <f>'YR 3'!D17</f>
        <v>0</v>
      </c>
      <c r="E17" s="33"/>
      <c r="F17" s="33"/>
      <c r="G17" s="33"/>
      <c r="H17" s="107"/>
      <c r="I17" s="107"/>
      <c r="J17" s="107"/>
      <c r="K17" s="490">
        <f t="shared" si="1"/>
        <v>0</v>
      </c>
      <c r="L17" s="24"/>
      <c r="M17" s="24"/>
      <c r="N17" s="15" t="s">
        <v>19</v>
      </c>
      <c r="O17" s="488">
        <f t="shared" ref="O17:O24" si="2">D17</f>
        <v>0</v>
      </c>
      <c r="P17" s="500">
        <f t="shared" si="0"/>
        <v>0</v>
      </c>
      <c r="Q17" s="106">
        <f>'YR 3'!Q17</f>
        <v>0</v>
      </c>
      <c r="R17" s="501">
        <f>'YR 1'!R17</f>
        <v>9</v>
      </c>
    </row>
    <row r="18" spans="1:18" ht="12" customHeight="1">
      <c r="A18" s="132">
        <v>4</v>
      </c>
      <c r="B18" s="20"/>
      <c r="C18" s="21"/>
      <c r="D18" s="220">
        <f>'YR 3'!D18</f>
        <v>0</v>
      </c>
      <c r="E18" s="33"/>
      <c r="F18" s="33"/>
      <c r="G18" s="33"/>
      <c r="H18" s="107"/>
      <c r="I18" s="107"/>
      <c r="J18" s="107"/>
      <c r="K18" s="490">
        <f t="shared" si="1"/>
        <v>0</v>
      </c>
      <c r="L18" s="24"/>
      <c r="M18" s="24"/>
      <c r="N18" s="15" t="s">
        <v>19</v>
      </c>
      <c r="O18" s="488">
        <f t="shared" si="2"/>
        <v>0</v>
      </c>
      <c r="P18" s="500">
        <f t="shared" si="0"/>
        <v>0</v>
      </c>
      <c r="Q18" s="106">
        <f>'YR 3'!Q18</f>
        <v>0</v>
      </c>
      <c r="R18" s="501">
        <f>'YR 1'!R18</f>
        <v>9</v>
      </c>
    </row>
    <row r="19" spans="1:18" ht="12" customHeight="1">
      <c r="A19" s="132">
        <v>5</v>
      </c>
      <c r="B19" s="20"/>
      <c r="C19" s="21"/>
      <c r="D19" s="220">
        <f>'YR 3'!D19</f>
        <v>0</v>
      </c>
      <c r="E19" s="33"/>
      <c r="F19" s="33"/>
      <c r="G19" s="33"/>
      <c r="H19" s="107"/>
      <c r="I19" s="107"/>
      <c r="J19" s="107"/>
      <c r="K19" s="490">
        <f t="shared" si="1"/>
        <v>0</v>
      </c>
      <c r="L19" s="24"/>
      <c r="M19" s="24"/>
      <c r="N19" s="15" t="s">
        <v>19</v>
      </c>
      <c r="O19" s="488">
        <f t="shared" si="2"/>
        <v>0</v>
      </c>
      <c r="P19" s="500">
        <f t="shared" si="0"/>
        <v>0</v>
      </c>
      <c r="Q19" s="106">
        <f>'YR 3'!Q19</f>
        <v>0</v>
      </c>
      <c r="R19" s="501">
        <f>'YR 1'!R19</f>
        <v>9</v>
      </c>
    </row>
    <row r="20" spans="1:18" ht="12" customHeight="1">
      <c r="A20" s="132">
        <v>6</v>
      </c>
      <c r="B20" s="20"/>
      <c r="C20" s="21"/>
      <c r="D20" s="220">
        <f>'YR 3'!D20</f>
        <v>0</v>
      </c>
      <c r="E20" s="33"/>
      <c r="F20" s="33"/>
      <c r="G20" s="33"/>
      <c r="H20" s="107"/>
      <c r="I20" s="107"/>
      <c r="J20" s="107"/>
      <c r="K20" s="490">
        <f t="shared" si="1"/>
        <v>0</v>
      </c>
      <c r="L20" s="24"/>
      <c r="M20" s="24"/>
      <c r="N20" s="15" t="s">
        <v>19</v>
      </c>
      <c r="O20" s="488">
        <f t="shared" si="2"/>
        <v>0</v>
      </c>
      <c r="P20" s="500">
        <f t="shared" si="0"/>
        <v>0</v>
      </c>
      <c r="Q20" s="106">
        <f>'YR 3'!Q20</f>
        <v>0</v>
      </c>
      <c r="R20" s="501">
        <f>'YR 1'!R20</f>
        <v>9</v>
      </c>
    </row>
    <row r="21" spans="1:18" ht="12" customHeight="1">
      <c r="A21" s="132">
        <v>7</v>
      </c>
      <c r="B21" s="20"/>
      <c r="C21" s="21"/>
      <c r="D21" s="220">
        <f>'YR 3'!D21</f>
        <v>0</v>
      </c>
      <c r="E21" s="33"/>
      <c r="F21" s="33"/>
      <c r="G21" s="33"/>
      <c r="H21" s="107"/>
      <c r="I21" s="107"/>
      <c r="J21" s="107"/>
      <c r="K21" s="490">
        <f t="shared" si="1"/>
        <v>0</v>
      </c>
      <c r="L21" s="24"/>
      <c r="M21" s="24"/>
      <c r="N21" s="15" t="s">
        <v>19</v>
      </c>
      <c r="O21" s="488">
        <f t="shared" si="2"/>
        <v>0</v>
      </c>
      <c r="P21" s="500">
        <f t="shared" si="0"/>
        <v>0</v>
      </c>
      <c r="Q21" s="106">
        <f>'YR 3'!Q21</f>
        <v>0</v>
      </c>
      <c r="R21" s="501">
        <f>'YR 1'!R21</f>
        <v>9</v>
      </c>
    </row>
    <row r="22" spans="1:18" ht="12" customHeight="1">
      <c r="A22" s="132">
        <v>8</v>
      </c>
      <c r="B22" s="20"/>
      <c r="C22" s="21"/>
      <c r="D22" s="220">
        <f>'YR 3'!D22</f>
        <v>0</v>
      </c>
      <c r="E22" s="33"/>
      <c r="F22" s="33"/>
      <c r="G22" s="196"/>
      <c r="H22" s="107"/>
      <c r="I22" s="107"/>
      <c r="J22" s="107"/>
      <c r="K22" s="490">
        <f t="shared" si="1"/>
        <v>0</v>
      </c>
      <c r="L22" s="24"/>
      <c r="M22" s="24"/>
      <c r="N22" s="15" t="s">
        <v>19</v>
      </c>
      <c r="O22" s="488">
        <f t="shared" si="2"/>
        <v>0</v>
      </c>
      <c r="P22" s="500">
        <f t="shared" si="0"/>
        <v>0</v>
      </c>
      <c r="Q22" s="106">
        <f>'YR 3'!Q22</f>
        <v>0</v>
      </c>
      <c r="R22" s="501">
        <f>'YR 1'!R22</f>
        <v>9</v>
      </c>
    </row>
    <row r="23" spans="1:18" ht="12" customHeight="1">
      <c r="A23" s="132">
        <v>9</v>
      </c>
      <c r="B23" s="20"/>
      <c r="C23" s="21"/>
      <c r="D23" s="220">
        <f>'YR 3'!D23</f>
        <v>0</v>
      </c>
      <c r="E23" s="33"/>
      <c r="F23" s="33"/>
      <c r="G23" s="33"/>
      <c r="H23" s="107"/>
      <c r="I23" s="107"/>
      <c r="J23" s="107"/>
      <c r="K23" s="490">
        <f t="shared" si="1"/>
        <v>0</v>
      </c>
      <c r="L23" s="24"/>
      <c r="M23" s="24"/>
      <c r="N23" s="15" t="s">
        <v>19</v>
      </c>
      <c r="O23" s="488">
        <f t="shared" si="2"/>
        <v>0</v>
      </c>
      <c r="P23" s="500">
        <f t="shared" si="0"/>
        <v>0</v>
      </c>
      <c r="Q23" s="106">
        <f>'YR 3'!Q23</f>
        <v>0</v>
      </c>
      <c r="R23" s="501">
        <f>'YR 1'!R23</f>
        <v>9</v>
      </c>
    </row>
    <row r="24" spans="1:18" ht="12" customHeight="1">
      <c r="A24" s="132">
        <v>10</v>
      </c>
      <c r="B24" s="20"/>
      <c r="C24" s="21"/>
      <c r="D24" s="220">
        <f>'YR 3'!D24</f>
        <v>0</v>
      </c>
      <c r="E24" s="33"/>
      <c r="F24" s="33"/>
      <c r="G24" s="33"/>
      <c r="H24" s="107"/>
      <c r="I24" s="107"/>
      <c r="J24" s="107"/>
      <c r="K24" s="490">
        <f t="shared" si="1"/>
        <v>0</v>
      </c>
      <c r="L24" s="24"/>
      <c r="M24" s="24"/>
      <c r="N24" s="15" t="s">
        <v>19</v>
      </c>
      <c r="O24" s="488">
        <f t="shared" si="2"/>
        <v>0</v>
      </c>
      <c r="P24" s="500">
        <f t="shared" si="0"/>
        <v>0</v>
      </c>
      <c r="Q24" s="106">
        <f>'YR 3'!Q24</f>
        <v>0</v>
      </c>
      <c r="R24" s="501">
        <f>'YR 1'!R24</f>
        <v>9</v>
      </c>
    </row>
    <row r="25" spans="1:18" ht="12" customHeight="1">
      <c r="A25" s="132"/>
      <c r="B25" s="21"/>
      <c r="C25" s="21"/>
      <c r="D25" s="109" t="s">
        <v>263</v>
      </c>
      <c r="E25" s="36"/>
      <c r="F25" s="36"/>
      <c r="G25" s="34"/>
      <c r="H25" s="107"/>
      <c r="I25" s="197"/>
      <c r="J25" s="197"/>
      <c r="K25" s="490">
        <f>((H25)*P25)</f>
        <v>0</v>
      </c>
      <c r="L25" s="24"/>
      <c r="M25" s="24"/>
      <c r="O25" s="488" t="s">
        <v>264</v>
      </c>
      <c r="P25" s="500">
        <f t="shared" ref="P25:P32" si="3">Q25/12</f>
        <v>0</v>
      </c>
      <c r="Q25" s="106">
        <f>'YR 3'!Q25</f>
        <v>0</v>
      </c>
      <c r="R25" s="134"/>
    </row>
    <row r="26" spans="1:18" ht="12" customHeight="1">
      <c r="A26" s="132"/>
      <c r="B26" s="21"/>
      <c r="C26" s="21"/>
      <c r="D26" s="109" t="s">
        <v>263</v>
      </c>
      <c r="E26" s="33"/>
      <c r="F26" s="33"/>
      <c r="G26" s="35"/>
      <c r="H26" s="107"/>
      <c r="I26" s="197"/>
      <c r="J26" s="197"/>
      <c r="K26" s="490">
        <f>((H26)*P26)</f>
        <v>0</v>
      </c>
      <c r="L26" s="24"/>
      <c r="M26" s="24"/>
      <c r="O26" s="488" t="s">
        <v>264</v>
      </c>
      <c r="P26" s="500">
        <f>Q26/12</f>
        <v>0</v>
      </c>
      <c r="Q26" s="106">
        <f>'YR 3'!Q26</f>
        <v>0</v>
      </c>
      <c r="R26" s="134"/>
    </row>
    <row r="27" spans="1:18" ht="12" customHeight="1">
      <c r="A27" s="132"/>
      <c r="B27" s="21"/>
      <c r="C27" s="21"/>
      <c r="D27" s="109" t="s">
        <v>263</v>
      </c>
      <c r="E27" s="33"/>
      <c r="F27" s="33"/>
      <c r="G27" s="35"/>
      <c r="H27" s="107"/>
      <c r="I27" s="197"/>
      <c r="J27" s="197"/>
      <c r="K27" s="490">
        <f>((H27)*P27)</f>
        <v>0</v>
      </c>
      <c r="L27" s="24"/>
      <c r="M27" s="24"/>
      <c r="O27" s="488" t="s">
        <v>264</v>
      </c>
      <c r="P27" s="500">
        <f>Q27/12</f>
        <v>0</v>
      </c>
      <c r="Q27" s="106">
        <f>'YR 3'!Q27</f>
        <v>0</v>
      </c>
      <c r="R27" s="134"/>
    </row>
    <row r="28" spans="1:18" ht="12" customHeight="1" thickBot="1">
      <c r="A28" s="132"/>
      <c r="B28" s="21"/>
      <c r="C28" s="21"/>
      <c r="D28" s="109" t="s">
        <v>263</v>
      </c>
      <c r="E28" s="33"/>
      <c r="F28" s="33"/>
      <c r="G28" s="35"/>
      <c r="H28" s="232"/>
      <c r="I28" s="233"/>
      <c r="J28" s="233"/>
      <c r="K28" s="491">
        <f>((H28)*P28)</f>
        <v>0</v>
      </c>
      <c r="L28" s="24"/>
      <c r="M28" s="24"/>
      <c r="O28" s="488" t="s">
        <v>264</v>
      </c>
      <c r="P28" s="500">
        <f>Q28/12</f>
        <v>0</v>
      </c>
      <c r="Q28" s="106">
        <f>'YR 3'!Q28</f>
        <v>0</v>
      </c>
      <c r="R28" s="134"/>
    </row>
    <row r="29" spans="1:18" ht="12" customHeight="1" thickBot="1">
      <c r="A29" s="135"/>
      <c r="B29" s="38"/>
      <c r="C29" s="21"/>
      <c r="D29" s="503" t="s">
        <v>232</v>
      </c>
      <c r="E29" s="33"/>
      <c r="F29" s="33"/>
      <c r="G29" s="33"/>
      <c r="H29" s="504">
        <f>SUM(H15:H28)</f>
        <v>0</v>
      </c>
      <c r="I29" s="505">
        <f>SUM(I15:I28)</f>
        <v>0</v>
      </c>
      <c r="J29" s="506">
        <f>SUM(J15:J28)</f>
        <v>0</v>
      </c>
      <c r="K29" s="494">
        <f>SUM(K15:K28)</f>
        <v>0</v>
      </c>
      <c r="L29" s="24"/>
      <c r="M29" s="24"/>
      <c r="O29" s="120" t="s">
        <v>6</v>
      </c>
      <c r="P29" s="489">
        <f t="shared" si="3"/>
        <v>0</v>
      </c>
      <c r="Q29" s="106">
        <f>'YR 3'!Q29</f>
        <v>0</v>
      </c>
      <c r="R29" s="134"/>
    </row>
    <row r="30" spans="1:18" ht="12" customHeight="1" thickBot="1">
      <c r="A30" s="132"/>
      <c r="B30" s="17"/>
      <c r="C30" s="22"/>
      <c r="E30" s="33"/>
      <c r="F30" s="33"/>
      <c r="G30" s="33"/>
      <c r="K30" s="498"/>
      <c r="L30" s="24"/>
      <c r="M30" s="24"/>
      <c r="O30" s="120" t="s">
        <v>6</v>
      </c>
      <c r="P30" s="489">
        <f t="shared" si="3"/>
        <v>0</v>
      </c>
      <c r="Q30" s="106">
        <f>'YR 3'!Q30</f>
        <v>0</v>
      </c>
      <c r="R30" s="134"/>
    </row>
    <row r="31" spans="1:18" ht="12" customHeight="1" thickBot="1">
      <c r="A31" s="262" t="s">
        <v>61</v>
      </c>
      <c r="B31" s="303" t="s">
        <v>242</v>
      </c>
      <c r="C31" s="257"/>
      <c r="D31" s="258"/>
      <c r="E31" s="258"/>
      <c r="F31" s="258"/>
      <c r="G31" s="258"/>
      <c r="H31" s="264"/>
      <c r="I31" s="264"/>
      <c r="J31" s="264"/>
      <c r="K31" s="265"/>
      <c r="L31" s="24"/>
      <c r="M31" s="24"/>
      <c r="O31" s="120" t="s">
        <v>236</v>
      </c>
      <c r="P31" s="489">
        <f t="shared" si="3"/>
        <v>0</v>
      </c>
      <c r="Q31" s="106">
        <f>'YR 3'!Q31</f>
        <v>0</v>
      </c>
      <c r="R31" s="134"/>
    </row>
    <row r="32" spans="1:18" ht="12" customHeight="1">
      <c r="A32" s="180">
        <v>1</v>
      </c>
      <c r="B32" s="548"/>
      <c r="D32" s="35" t="s">
        <v>234</v>
      </c>
      <c r="E32" s="26"/>
      <c r="F32" s="26"/>
      <c r="G32" s="26"/>
      <c r="H32" s="107"/>
      <c r="I32" s="224"/>
      <c r="J32" s="224"/>
      <c r="K32" s="495">
        <f>(P29*H32)*B32</f>
        <v>0</v>
      </c>
      <c r="L32" s="24"/>
      <c r="M32" s="24"/>
      <c r="O32" s="120" t="s">
        <v>16</v>
      </c>
      <c r="P32" s="489">
        <f t="shared" si="3"/>
        <v>0</v>
      </c>
      <c r="Q32" s="106">
        <f>'YR 3'!Q32</f>
        <v>0</v>
      </c>
      <c r="R32" s="134"/>
    </row>
    <row r="33" spans="1:16" ht="12" customHeight="1" thickBot="1">
      <c r="A33" s="132">
        <v>2</v>
      </c>
      <c r="B33" s="549"/>
      <c r="C33" s="21"/>
      <c r="D33" s="36" t="s">
        <v>234</v>
      </c>
      <c r="E33" s="33"/>
      <c r="F33" s="118"/>
      <c r="G33" s="118"/>
      <c r="H33" s="107"/>
      <c r="I33" s="197"/>
      <c r="J33" s="197"/>
      <c r="K33" s="496">
        <f>(P30*H33)*B33</f>
        <v>0</v>
      </c>
      <c r="L33" s="24"/>
      <c r="M33" s="24"/>
    </row>
    <row r="34" spans="1:16" ht="12" customHeight="1" thickBot="1">
      <c r="A34" s="132">
        <v>3</v>
      </c>
      <c r="B34" s="549"/>
      <c r="C34" s="21"/>
      <c r="D34" s="33" t="s">
        <v>238</v>
      </c>
      <c r="E34" s="33"/>
      <c r="F34" s="507">
        <f>Q31/12</f>
        <v>0</v>
      </c>
      <c r="G34" s="137" t="s">
        <v>10</v>
      </c>
      <c r="H34" s="107"/>
      <c r="I34" s="203"/>
      <c r="J34" s="203"/>
      <c r="K34" s="496">
        <f>B34*F34*H34</f>
        <v>0</v>
      </c>
      <c r="L34" s="24"/>
      <c r="M34" s="24"/>
    </row>
    <row r="35" spans="1:16" ht="12" customHeight="1">
      <c r="A35" s="132">
        <v>4</v>
      </c>
      <c r="B35" s="186"/>
      <c r="C35" s="38"/>
      <c r="D35" s="36" t="s">
        <v>237</v>
      </c>
      <c r="E35" s="36"/>
      <c r="F35" s="26"/>
      <c r="G35" s="33"/>
      <c r="H35" s="107"/>
      <c r="I35" s="138" t="s">
        <v>37</v>
      </c>
      <c r="J35" s="138"/>
      <c r="K35" s="496">
        <f>B35*(Rates!B19*Rates!B20)*H35</f>
        <v>0</v>
      </c>
      <c r="L35" s="24"/>
      <c r="M35" s="24"/>
      <c r="O35" s="24"/>
      <c r="P35" s="25" t="s">
        <v>65</v>
      </c>
    </row>
    <row r="36" spans="1:16" ht="12" customHeight="1">
      <c r="A36" s="142"/>
      <c r="B36" s="186"/>
      <c r="C36" s="38"/>
      <c r="D36" s="36" t="s">
        <v>254</v>
      </c>
      <c r="E36" s="187"/>
      <c r="F36" s="33"/>
      <c r="G36" s="33"/>
      <c r="H36" s="107"/>
      <c r="I36" s="138" t="s">
        <v>37</v>
      </c>
      <c r="J36" s="138"/>
      <c r="K36" s="496">
        <f>B36*(Rates!B19*Rates!B20)*H36</f>
        <v>0</v>
      </c>
      <c r="L36" s="24"/>
      <c r="M36" s="24"/>
      <c r="N36" s="15" t="s">
        <v>18</v>
      </c>
      <c r="O36" s="488">
        <f>D11</f>
        <v>0</v>
      </c>
      <c r="P36" s="509">
        <f>IF(R15&gt;11, (H15*Rates!B10+P15*H15*Rates!B4), ((I15*P15)*Rates!B4)+(I15*Rates!B9)+((J15*P15)*Rates!B4))</f>
        <v>0</v>
      </c>
    </row>
    <row r="37" spans="1:16" ht="12" customHeight="1" thickBot="1">
      <c r="A37" s="132">
        <v>5</v>
      </c>
      <c r="B37" s="183"/>
      <c r="D37" s="26" t="s">
        <v>239</v>
      </c>
      <c r="E37" s="26"/>
      <c r="F37" s="33"/>
      <c r="G37" s="33"/>
      <c r="H37" s="107"/>
      <c r="I37" s="138" t="s">
        <v>17</v>
      </c>
      <c r="J37" s="21"/>
      <c r="K37" s="490">
        <f>P32*B37*H37</f>
        <v>0</v>
      </c>
      <c r="L37" s="24"/>
      <c r="M37" s="24"/>
      <c r="N37" s="15" t="s">
        <v>19</v>
      </c>
      <c r="O37" s="488">
        <f>D16</f>
        <v>0</v>
      </c>
      <c r="P37" s="509">
        <f>IF(R16&gt;11, (H16*Rates!B10+P16*H16*Rates!B4), ((I16*P16)*Rates!B4)+(I16*Rates!B9)+((J16*P16)*Rates!B4))</f>
        <v>0</v>
      </c>
    </row>
    <row r="38" spans="1:16" ht="12" customHeight="1" thickBot="1">
      <c r="A38" s="135"/>
      <c r="C38" s="21"/>
      <c r="D38" s="589" t="s">
        <v>74</v>
      </c>
      <c r="E38" s="587"/>
      <c r="F38" s="588"/>
      <c r="G38" s="33"/>
      <c r="H38" s="22"/>
      <c r="I38" s="140"/>
      <c r="J38" s="21"/>
      <c r="K38" s="499">
        <f>SUM(K29:K37)</f>
        <v>0</v>
      </c>
      <c r="L38" s="24"/>
      <c r="M38" s="24"/>
      <c r="N38" s="15" t="s">
        <v>19</v>
      </c>
      <c r="O38" s="488">
        <f t="shared" ref="O38:O45" si="4">D17</f>
        <v>0</v>
      </c>
      <c r="P38" s="509">
        <f>IF(R17&gt;11, (H17*Rates!B10+P17*H17*Rates!B4), ((I17*P17)*Rates!B4)+(I17*Rates!B9)+((J17*P17)*Rates!B4))</f>
        <v>0</v>
      </c>
    </row>
    <row r="39" spans="1:16" ht="12" customHeight="1" thickBot="1">
      <c r="A39" s="271" t="s">
        <v>75</v>
      </c>
      <c r="B39" s="267" t="s">
        <v>235</v>
      </c>
      <c r="C39" s="267"/>
      <c r="D39" s="575"/>
      <c r="E39" s="17"/>
      <c r="F39" s="573"/>
      <c r="G39" s="141"/>
      <c r="H39" s="21"/>
      <c r="I39" s="140"/>
      <c r="J39" s="21"/>
      <c r="K39" s="499">
        <f>P56</f>
        <v>0</v>
      </c>
      <c r="L39" s="24"/>
      <c r="M39" s="24"/>
      <c r="N39" s="15" t="s">
        <v>19</v>
      </c>
      <c r="O39" s="488">
        <f t="shared" si="4"/>
        <v>0</v>
      </c>
      <c r="P39" s="509">
        <f>IF(R18&gt;11, (H18*Rates!B10+P18*H18*Rates!B4), ((I18*P18)*Rates!B4)+(I18*Rates!B9)+((J18*P18)*Rates!B4))</f>
        <v>0</v>
      </c>
    </row>
    <row r="40" spans="1:16" ht="12" customHeight="1" thickBot="1">
      <c r="A40" s="115"/>
      <c r="B40" s="21"/>
      <c r="C40" s="21"/>
      <c r="D40" s="591" t="s">
        <v>77</v>
      </c>
      <c r="E40" s="593"/>
      <c r="F40" s="593"/>
      <c r="G40" s="594"/>
      <c r="H40" s="21"/>
      <c r="I40" s="38"/>
      <c r="J40" s="38"/>
      <c r="K40" s="499">
        <f>SUM(K38:K39)</f>
        <v>0</v>
      </c>
      <c r="L40" s="24"/>
      <c r="M40" s="24"/>
      <c r="N40" s="15" t="s">
        <v>19</v>
      </c>
      <c r="O40" s="488">
        <f t="shared" si="4"/>
        <v>0</v>
      </c>
      <c r="P40" s="509">
        <f>IF(R19&gt;11, (H19*Rates!B10+P19*H19*Rates!B4), ((I19*P19)*Rates!B4)+(I19*Rates!B9)+((J19*P19)*Rates!B4))</f>
        <v>0</v>
      </c>
    </row>
    <row r="41" spans="1:16" ht="12" customHeight="1" thickBot="1">
      <c r="A41" s="266" t="s">
        <v>78</v>
      </c>
      <c r="B41" s="267" t="s">
        <v>79</v>
      </c>
      <c r="C41" s="267"/>
      <c r="D41" s="269"/>
      <c r="E41" s="269"/>
      <c r="F41" s="269"/>
      <c r="G41" s="269"/>
      <c r="H41" s="270"/>
      <c r="I41" s="18"/>
      <c r="J41" s="15"/>
      <c r="K41" s="136"/>
      <c r="L41" s="24"/>
      <c r="M41" s="24"/>
      <c r="N41" s="15" t="s">
        <v>19</v>
      </c>
      <c r="O41" s="488">
        <f t="shared" si="4"/>
        <v>0</v>
      </c>
      <c r="P41" s="509">
        <f>IF(R20&gt;11, (H20*Rates!B10+P20*H20*Rates!B4), ((I20*P20)*Rates!B4)+(I20*Rates!B9)+((J20*P20)*Rates!B4))</f>
        <v>0</v>
      </c>
    </row>
    <row r="42" spans="1:16" ht="12" customHeight="1">
      <c r="D42" s="17" t="s">
        <v>4</v>
      </c>
      <c r="E42" s="17"/>
      <c r="F42" s="17"/>
      <c r="G42" s="17" t="s">
        <v>5</v>
      </c>
      <c r="I42" s="18"/>
      <c r="J42" s="15"/>
      <c r="K42" s="136"/>
      <c r="L42" s="24"/>
      <c r="M42" s="24"/>
      <c r="N42" s="15" t="s">
        <v>19</v>
      </c>
      <c r="O42" s="488">
        <f t="shared" si="4"/>
        <v>0</v>
      </c>
      <c r="P42" s="509">
        <f>IF(R21&gt;11, (H21*Rates!B10+P21*H21*Rates!B4), ((I21*P21)*Rates!B4)+(I21*Rates!B9)+((J21*P21)*Rates!B4))</f>
        <v>0</v>
      </c>
    </row>
    <row r="43" spans="1:16" ht="12" customHeight="1">
      <c r="D43" s="108"/>
      <c r="E43" s="17"/>
      <c r="F43" s="15"/>
      <c r="G43" s="106"/>
      <c r="H43" s="37" t="s">
        <v>3</v>
      </c>
      <c r="I43" s="18"/>
      <c r="J43" s="15"/>
      <c r="K43" s="136"/>
      <c r="L43" s="24"/>
      <c r="M43" s="24"/>
      <c r="N43" s="15" t="s">
        <v>19</v>
      </c>
      <c r="O43" s="488">
        <f t="shared" si="4"/>
        <v>0</v>
      </c>
      <c r="P43" s="509">
        <f>IF(R22&gt;11, (H22*Rates!B10+P22*H22*Rates!B4), ((I22*P22)*Rates!B4)+(I22*Rates!B9)+((J22*P22)*Rates!B4))</f>
        <v>0</v>
      </c>
    </row>
    <row r="44" spans="1:16" ht="12" customHeight="1">
      <c r="D44" s="109"/>
      <c r="E44" s="26"/>
      <c r="F44" s="26"/>
      <c r="G44" s="145"/>
      <c r="H44" s="17"/>
      <c r="I44" s="17"/>
      <c r="J44" s="17"/>
      <c r="K44" s="136"/>
      <c r="L44" s="24"/>
      <c r="M44" s="24"/>
      <c r="N44" s="15" t="s">
        <v>19</v>
      </c>
      <c r="O44" s="488">
        <f t="shared" si="4"/>
        <v>0</v>
      </c>
      <c r="P44" s="509">
        <f>IF(R23&gt;11, (H23*Rates!B10+P23*H23*Rates!B4), ((I23*P23)*Rates!B4)+(I23*Rates!B9)+((J23*P23)*Rates!B4))</f>
        <v>0</v>
      </c>
    </row>
    <row r="45" spans="1:16" ht="12" customHeight="1">
      <c r="D45" s="109"/>
      <c r="E45" s="26"/>
      <c r="F45" s="26"/>
      <c r="G45" s="145"/>
      <c r="H45" s="17"/>
      <c r="I45" s="17"/>
      <c r="J45" s="17"/>
      <c r="K45" s="136"/>
      <c r="L45" s="24"/>
      <c r="M45" s="24"/>
      <c r="N45" s="15" t="s">
        <v>19</v>
      </c>
      <c r="O45" s="488">
        <f t="shared" si="4"/>
        <v>0</v>
      </c>
      <c r="P45" s="509">
        <f>IF(R24&gt;11, (H24*Rates!B10+P24*H24*Rates!B4), ((I24*P24)*Rates!B4)+(I24*Rates!B9)+((J24*P24)*Rates!B4))</f>
        <v>0</v>
      </c>
    </row>
    <row r="46" spans="1:16" ht="12" customHeight="1" thickBot="1">
      <c r="D46" s="109"/>
      <c r="E46" s="17"/>
      <c r="F46" s="17"/>
      <c r="G46" s="145"/>
      <c r="H46" s="17"/>
      <c r="I46" s="17"/>
      <c r="J46" s="17"/>
      <c r="K46" s="136"/>
      <c r="L46" s="24"/>
      <c r="M46" s="24"/>
      <c r="O46" s="508" t="str">
        <f>O25</f>
        <v>PostDoc</v>
      </c>
      <c r="P46" s="509">
        <f>(P25*H25)*Rates!B4+(H25*Rates!B10)</f>
        <v>0</v>
      </c>
    </row>
    <row r="47" spans="1:16" ht="12" customHeight="1" thickBot="1">
      <c r="B47" s="37" t="s">
        <v>80</v>
      </c>
      <c r="D47" s="17"/>
      <c r="E47" s="19"/>
      <c r="F47" s="19"/>
      <c r="G47" s="144"/>
      <c r="H47" s="19"/>
      <c r="I47" s="19"/>
      <c r="J47" s="19"/>
      <c r="K47" s="492">
        <f>G43+G44+G45+G46</f>
        <v>0</v>
      </c>
      <c r="L47" s="24"/>
      <c r="M47" s="24"/>
      <c r="O47" s="508" t="str">
        <f>O26</f>
        <v>PostDoc</v>
      </c>
      <c r="P47" s="509">
        <f>(P26*H26)*Rates!B4+(H26*Rates!B10)</f>
        <v>0</v>
      </c>
    </row>
    <row r="48" spans="1:16" ht="12" customHeight="1" thickBot="1">
      <c r="A48" s="266" t="s">
        <v>81</v>
      </c>
      <c r="B48" s="267" t="s">
        <v>82</v>
      </c>
      <c r="C48" s="267"/>
      <c r="D48" s="268"/>
      <c r="E48" s="36"/>
      <c r="F48" s="36" t="s">
        <v>83</v>
      </c>
      <c r="G48" s="143"/>
      <c r="H48" s="143"/>
      <c r="I48" s="10"/>
      <c r="J48" s="38"/>
      <c r="K48" s="145"/>
      <c r="L48" s="24"/>
      <c r="M48" s="24"/>
      <c r="O48" s="508" t="str">
        <f>O27</f>
        <v>PostDoc</v>
      </c>
      <c r="P48" s="509">
        <f>(P27*H27)*Rates!B4+(H27*Rates!B10)</f>
        <v>0</v>
      </c>
    </row>
    <row r="49" spans="1:21" ht="12" customHeight="1">
      <c r="D49" s="26"/>
      <c r="E49" s="26"/>
      <c r="F49" s="35" t="s">
        <v>84</v>
      </c>
      <c r="G49" s="35"/>
      <c r="H49" s="19"/>
      <c r="I49" s="19"/>
      <c r="J49" s="19"/>
      <c r="K49" s="145"/>
      <c r="L49" s="24"/>
      <c r="M49" s="24"/>
      <c r="O49" s="508" t="str">
        <f>O28</f>
        <v>PostDoc</v>
      </c>
      <c r="P49" s="509">
        <f>(P28*H28)*Rates!B4+(H28*Rates!B10)</f>
        <v>0</v>
      </c>
    </row>
    <row r="50" spans="1:21" ht="12" customHeight="1" thickBot="1">
      <c r="D50" s="26"/>
      <c r="E50" s="26"/>
      <c r="F50" s="26"/>
      <c r="G50" s="26"/>
      <c r="H50" s="17"/>
      <c r="I50" s="17"/>
      <c r="J50" s="17"/>
      <c r="K50" s="136"/>
      <c r="L50" s="24"/>
      <c r="M50" s="24"/>
      <c r="O50" s="120" t="s">
        <v>6</v>
      </c>
      <c r="P50" s="509">
        <f>(K32*Rates!B4)+(H32*Rates!B10)*B32</f>
        <v>0</v>
      </c>
    </row>
    <row r="51" spans="1:21" ht="12" customHeight="1" thickBot="1">
      <c r="B51" s="37" t="s">
        <v>85</v>
      </c>
      <c r="D51" s="26"/>
      <c r="E51" s="35"/>
      <c r="F51" s="10"/>
      <c r="G51" s="35"/>
      <c r="H51" s="10"/>
      <c r="I51" s="19"/>
      <c r="J51" s="19"/>
      <c r="K51" s="492">
        <f>SUM(K48:K49)</f>
        <v>0</v>
      </c>
      <c r="L51" s="24"/>
      <c r="M51" s="24"/>
      <c r="O51" s="120" t="s">
        <v>6</v>
      </c>
      <c r="P51" s="509">
        <f>(K33*Rates!B4)+(H33*Rates!B10)*B33</f>
        <v>0</v>
      </c>
    </row>
    <row r="52" spans="1:21" ht="12" customHeight="1" thickBot="1">
      <c r="A52" s="266" t="s">
        <v>86</v>
      </c>
      <c r="B52" s="267" t="s">
        <v>87</v>
      </c>
      <c r="C52" s="267"/>
      <c r="D52" s="272"/>
      <c r="E52" s="17"/>
      <c r="F52" s="17"/>
      <c r="G52" s="17"/>
      <c r="H52" s="17"/>
      <c r="I52" s="17"/>
      <c r="J52" s="17"/>
      <c r="K52" s="136"/>
      <c r="L52" s="24"/>
      <c r="M52" s="24"/>
      <c r="O52" s="120" t="s">
        <v>244</v>
      </c>
      <c r="P52" s="509">
        <f>(K34*Rates!B5)</f>
        <v>0</v>
      </c>
    </row>
    <row r="53" spans="1:21" ht="12" customHeight="1">
      <c r="B53" s="146">
        <v>1</v>
      </c>
      <c r="C53" s="15" t="s">
        <v>88</v>
      </c>
      <c r="D53" s="17"/>
      <c r="E53" s="17"/>
      <c r="F53" s="147"/>
      <c r="G53" s="17"/>
      <c r="I53" s="18"/>
      <c r="J53" s="15"/>
      <c r="K53" s="145"/>
      <c r="L53" s="24"/>
      <c r="M53" s="24"/>
      <c r="O53" s="15" t="s">
        <v>243</v>
      </c>
      <c r="P53" s="495">
        <f>(K35*Rates!B8)</f>
        <v>0</v>
      </c>
    </row>
    <row r="54" spans="1:21" ht="12" customHeight="1">
      <c r="B54" s="146">
        <v>2</v>
      </c>
      <c r="C54" s="15" t="s">
        <v>89</v>
      </c>
      <c r="D54" s="17"/>
      <c r="E54" s="17"/>
      <c r="F54" s="147"/>
      <c r="G54" s="17"/>
      <c r="I54" s="18"/>
      <c r="J54" s="15"/>
      <c r="K54" s="145"/>
      <c r="L54" s="24"/>
      <c r="M54" s="24"/>
      <c r="O54" s="120" t="s">
        <v>240</v>
      </c>
      <c r="P54" s="509">
        <f>(K36*Rates!B7)</f>
        <v>0</v>
      </c>
    </row>
    <row r="55" spans="1:21" ht="12" customHeight="1" thickBot="1">
      <c r="B55" s="146">
        <v>3</v>
      </c>
      <c r="C55" s="15" t="s">
        <v>90</v>
      </c>
      <c r="D55" s="26"/>
      <c r="E55" s="26"/>
      <c r="F55" s="147"/>
      <c r="G55" s="26"/>
      <c r="I55" s="18"/>
      <c r="J55" s="15"/>
      <c r="K55" s="145"/>
      <c r="L55" s="24"/>
      <c r="M55" s="24"/>
      <c r="O55" s="120" t="s">
        <v>16</v>
      </c>
      <c r="P55" s="496">
        <f>(K37*Rates!B4)+(H37*Rates!B10)*B37</f>
        <v>0</v>
      </c>
    </row>
    <row r="56" spans="1:21" ht="12" customHeight="1" thickBot="1">
      <c r="B56" s="146">
        <v>4</v>
      </c>
      <c r="C56" s="15" t="s">
        <v>91</v>
      </c>
      <c r="D56" s="26"/>
      <c r="E56" s="26"/>
      <c r="F56" s="147"/>
      <c r="G56" s="26"/>
      <c r="I56" s="18"/>
      <c r="J56" s="15"/>
      <c r="K56" s="145"/>
      <c r="L56" s="24"/>
      <c r="M56" s="24"/>
      <c r="O56" s="148" t="s">
        <v>11</v>
      </c>
      <c r="P56" s="492">
        <f>SUM(P36:P55)</f>
        <v>0</v>
      </c>
    </row>
    <row r="57" spans="1:21" ht="12" customHeight="1" thickBot="1">
      <c r="A57" s="115"/>
      <c r="B57" s="20" t="s">
        <v>245</v>
      </c>
      <c r="C57" s="21"/>
      <c r="D57" s="33"/>
      <c r="E57" s="23"/>
      <c r="F57" s="36"/>
      <c r="G57" s="36" t="s">
        <v>92</v>
      </c>
      <c r="H57" s="38"/>
      <c r="I57" s="39"/>
      <c r="J57" s="38"/>
      <c r="K57" s="492">
        <f>SUM(K53:K56)</f>
        <v>0</v>
      </c>
      <c r="L57" s="24"/>
      <c r="M57" s="24"/>
    </row>
    <row r="58" spans="1:21" ht="12" customHeight="1" thickBot="1">
      <c r="A58" s="266" t="s">
        <v>93</v>
      </c>
      <c r="B58" s="267" t="s">
        <v>94</v>
      </c>
      <c r="C58" s="267"/>
      <c r="D58" s="268"/>
      <c r="E58" s="35"/>
      <c r="F58" s="36"/>
      <c r="G58" s="36"/>
      <c r="H58" s="38"/>
      <c r="I58" s="39"/>
      <c r="J58" s="38"/>
      <c r="K58" s="136"/>
      <c r="L58" s="24"/>
      <c r="M58" s="24"/>
    </row>
    <row r="59" spans="1:21" ht="12" customHeight="1" thickBot="1">
      <c r="A59" s="9"/>
      <c r="B59" s="273">
        <v>1</v>
      </c>
      <c r="C59" s="10" t="s">
        <v>15</v>
      </c>
      <c r="D59" s="35"/>
      <c r="E59" s="36"/>
      <c r="F59" s="36"/>
      <c r="G59" s="36"/>
      <c r="H59" s="38"/>
      <c r="I59" s="39"/>
      <c r="J59" s="38"/>
      <c r="K59" s="145"/>
      <c r="L59" s="24"/>
      <c r="M59" s="24"/>
      <c r="O59" s="423" t="s">
        <v>248</v>
      </c>
      <c r="P59" s="424" t="s">
        <v>247</v>
      </c>
      <c r="Q59" s="424" t="s">
        <v>249</v>
      </c>
      <c r="R59" s="424" t="s">
        <v>250</v>
      </c>
      <c r="S59" s="424" t="s">
        <v>251</v>
      </c>
      <c r="T59" s="424" t="s">
        <v>252</v>
      </c>
      <c r="U59" s="424" t="s">
        <v>253</v>
      </c>
    </row>
    <row r="60" spans="1:21" ht="12" customHeight="1" thickTop="1">
      <c r="A60" s="142"/>
      <c r="B60" s="149">
        <v>2</v>
      </c>
      <c r="C60" s="38" t="s">
        <v>95</v>
      </c>
      <c r="D60" s="36"/>
      <c r="E60" s="36"/>
      <c r="F60" s="36"/>
      <c r="G60" s="36"/>
      <c r="H60" s="38"/>
      <c r="I60" s="39"/>
      <c r="J60" s="38"/>
      <c r="K60" s="145"/>
      <c r="L60" s="24"/>
      <c r="M60" s="24"/>
      <c r="P60" s="174" t="str">
        <f>'COST SHARE YR 2'!P60</f>
        <v>Sub #1</v>
      </c>
      <c r="Q60" s="174" t="str">
        <f>'COST SHARE YR 2'!Q60</f>
        <v>Sub #2</v>
      </c>
      <c r="R60" s="174" t="str">
        <f>'COST SHARE YR 2'!R60</f>
        <v>Sub #3</v>
      </c>
      <c r="S60" s="174" t="str">
        <f>'COST SHARE YR 2'!S60</f>
        <v>Sub #4</v>
      </c>
      <c r="T60" s="174" t="str">
        <f>'COST SHARE YR 2'!T60</f>
        <v>Sub #5</v>
      </c>
      <c r="U60" s="15" t="s">
        <v>216</v>
      </c>
    </row>
    <row r="61" spans="1:21" ht="12" customHeight="1">
      <c r="A61" s="142"/>
      <c r="B61" s="149">
        <v>3</v>
      </c>
      <c r="C61" s="38" t="s">
        <v>96</v>
      </c>
      <c r="D61" s="36"/>
      <c r="E61" s="36"/>
      <c r="F61" s="36"/>
      <c r="G61" s="36"/>
      <c r="H61" s="38"/>
      <c r="I61" s="39"/>
      <c r="J61" s="38"/>
      <c r="K61" s="145"/>
      <c r="L61" s="24"/>
      <c r="M61" s="24"/>
      <c r="N61" s="427">
        <v>61</v>
      </c>
      <c r="O61" s="425" t="s">
        <v>223</v>
      </c>
      <c r="P61" s="611">
        <f>'COST SHARE YR 2'!P61</f>
        <v>0</v>
      </c>
      <c r="Q61" s="611">
        <f>'COST SHARE YR 2'!Q61</f>
        <v>0</v>
      </c>
      <c r="R61" s="611">
        <f>'COST SHARE YR 2'!R61</f>
        <v>0</v>
      </c>
      <c r="S61" s="611">
        <f>'COST SHARE YR 2'!S61</f>
        <v>0</v>
      </c>
      <c r="T61" s="611">
        <f>'COST SHARE YR 2'!T61</f>
        <v>0</v>
      </c>
      <c r="U61" s="245">
        <f>SUM(U62:U63)</f>
        <v>0</v>
      </c>
    </row>
    <row r="62" spans="1:21" ht="12" customHeight="1">
      <c r="A62" s="142"/>
      <c r="B62" s="149">
        <v>4</v>
      </c>
      <c r="C62" s="38" t="s">
        <v>274</v>
      </c>
      <c r="D62" s="36"/>
      <c r="E62" s="36"/>
      <c r="F62" s="36"/>
      <c r="G62" s="36"/>
      <c r="H62" s="38"/>
      <c r="I62" s="39"/>
      <c r="J62" s="38"/>
      <c r="K62" s="145"/>
      <c r="L62" s="24"/>
      <c r="M62" s="24"/>
      <c r="N62" s="427">
        <v>62</v>
      </c>
      <c r="O62" s="426" t="s">
        <v>145</v>
      </c>
      <c r="P62" s="168"/>
      <c r="Q62" s="168"/>
      <c r="R62" s="169"/>
      <c r="S62" s="169"/>
      <c r="T62" s="169"/>
      <c r="U62" s="166">
        <f>SUM(P62:T62)</f>
        <v>0</v>
      </c>
    </row>
    <row r="63" spans="1:21" ht="12" customHeight="1">
      <c r="A63" s="142"/>
      <c r="B63" s="149">
        <v>5</v>
      </c>
      <c r="C63" s="38" t="s">
        <v>261</v>
      </c>
      <c r="D63" s="36"/>
      <c r="E63" s="36"/>
      <c r="F63" s="36" t="s">
        <v>287</v>
      </c>
      <c r="G63" s="36"/>
      <c r="H63" s="38"/>
      <c r="I63" s="39"/>
      <c r="J63" s="38"/>
      <c r="K63" s="165">
        <f>U66</f>
        <v>0</v>
      </c>
      <c r="L63" s="24"/>
      <c r="M63" s="24"/>
      <c r="N63" s="427">
        <v>63</v>
      </c>
      <c r="O63" s="426" t="s">
        <v>267</v>
      </c>
      <c r="P63" s="168"/>
      <c r="Q63" s="168"/>
      <c r="R63" s="169"/>
      <c r="S63" s="169"/>
      <c r="T63" s="169"/>
      <c r="U63" s="166">
        <f>SUM(P63:T63)</f>
        <v>0</v>
      </c>
    </row>
    <row r="64" spans="1:21" ht="12" customHeight="1" thickBot="1">
      <c r="A64" s="142"/>
      <c r="B64" s="149"/>
      <c r="C64" s="38"/>
      <c r="D64" s="36"/>
      <c r="E64" s="36"/>
      <c r="F64" s="36" t="s">
        <v>288</v>
      </c>
      <c r="G64" s="36"/>
      <c r="H64" s="38"/>
      <c r="I64" s="39"/>
      <c r="J64" s="38"/>
      <c r="K64" s="165">
        <f>U67</f>
        <v>0</v>
      </c>
      <c r="L64" s="24"/>
      <c r="M64" s="24"/>
      <c r="N64" s="427">
        <v>64</v>
      </c>
      <c r="O64" s="426" t="s">
        <v>141</v>
      </c>
      <c r="P64" s="170">
        <f>SUM(P62:P63)</f>
        <v>0</v>
      </c>
      <c r="Q64" s="170">
        <f t="shared" ref="Q64:T64" si="5">SUM(Q62:Q63)</f>
        <v>0</v>
      </c>
      <c r="R64" s="170">
        <f t="shared" si="5"/>
        <v>0</v>
      </c>
      <c r="S64" s="170">
        <f t="shared" si="5"/>
        <v>0</v>
      </c>
      <c r="T64" s="170">
        <f t="shared" si="5"/>
        <v>0</v>
      </c>
      <c r="U64" s="166">
        <f>SUM(P64:T64)</f>
        <v>0</v>
      </c>
    </row>
    <row r="65" spans="1:21" ht="12" customHeight="1" thickBot="1">
      <c r="A65" s="142"/>
      <c r="B65" s="149"/>
      <c r="C65" s="38" t="s">
        <v>121</v>
      </c>
      <c r="D65" s="36"/>
      <c r="E65" s="36"/>
      <c r="F65" s="36"/>
      <c r="G65" s="36"/>
      <c r="H65" s="38"/>
      <c r="I65" s="39"/>
      <c r="J65" s="38"/>
      <c r="K65" s="492">
        <f>K63+K64</f>
        <v>0</v>
      </c>
      <c r="L65" s="24"/>
      <c r="M65" s="24"/>
      <c r="N65" s="427">
        <v>65</v>
      </c>
      <c r="U65" s="163" t="s">
        <v>225</v>
      </c>
    </row>
    <row r="66" spans="1:21" ht="12" customHeight="1" thickBot="1">
      <c r="A66" s="142"/>
      <c r="B66" s="149">
        <v>6</v>
      </c>
      <c r="C66" s="38" t="s">
        <v>1</v>
      </c>
      <c r="D66" s="36"/>
      <c r="E66" s="36"/>
      <c r="F66" s="36"/>
      <c r="G66" s="36"/>
      <c r="H66" s="38"/>
      <c r="I66" s="39"/>
      <c r="J66" s="38"/>
      <c r="K66" s="145"/>
      <c r="L66" s="24"/>
      <c r="M66" s="24"/>
      <c r="N66" s="427">
        <v>66</v>
      </c>
      <c r="O66" s="615" t="s">
        <v>217</v>
      </c>
      <c r="P66" s="510">
        <f>IF(AND('COST SHARE YR 1'!P67+'COST SHARE YR 2'!P64&lt;49999,'COST SHARE YR 1'!P67+'COST SHARE YR 2'!P66+'COST SHARE YR 3'!P64&lt;49999),P64,50000-'COST SHARE YR 1'!P67-'COST SHARE YR 2'!P66)</f>
        <v>0</v>
      </c>
      <c r="Q66" s="510">
        <f>IF(AND('COST SHARE YR 1'!Q67+'COST SHARE YR 2'!Q64&lt;49999,'COST SHARE YR 1'!Q67+'COST SHARE YR 2'!Q66+'COST SHARE YR 3'!Q64&lt;49999),Q64,50000-'COST SHARE YR 1'!Q67-'COST SHARE YR 2'!Q66)</f>
        <v>0</v>
      </c>
      <c r="R66" s="510">
        <f>IF(AND('COST SHARE YR 1'!R67+'COST SHARE YR 2'!R64&lt;49999,'COST SHARE YR 1'!R67+'COST SHARE YR 2'!R66+'COST SHARE YR 3'!R64&lt;49999),R64,50000-'COST SHARE YR 1'!R67-'COST SHARE YR 2'!R66)</f>
        <v>0</v>
      </c>
      <c r="S66" s="510">
        <f>IF(AND('COST SHARE YR 1'!S67+'COST SHARE YR 2'!S64&lt;49999,'COST SHARE YR 1'!S67+'COST SHARE YR 2'!S66+'COST SHARE YR 3'!S64&lt;49999),S64,50000-'COST SHARE YR 1'!S67-'COST SHARE YR 2'!S66)</f>
        <v>0</v>
      </c>
      <c r="T66" s="510">
        <f>IF(AND('COST SHARE YR 1'!T67+'COST SHARE YR 2'!T64&lt;49999,'COST SHARE YR 1'!T67+'COST SHARE YR 2'!T66+'COST SHARE YR 3'!T64&lt;49999),T64,50000-'COST SHARE YR 1'!T67-'COST SHARE YR 2'!T66)</f>
        <v>0</v>
      </c>
      <c r="U66" s="167">
        <f>SUM(P66:T66)</f>
        <v>0</v>
      </c>
    </row>
    <row r="67" spans="1:21" ht="12" customHeight="1" thickBot="1">
      <c r="A67" s="142"/>
      <c r="B67" s="149">
        <v>7</v>
      </c>
      <c r="C67" s="38" t="s">
        <v>113</v>
      </c>
      <c r="D67" s="36"/>
      <c r="E67" s="36"/>
      <c r="F67" s="28" t="s">
        <v>39</v>
      </c>
      <c r="G67" s="36"/>
      <c r="H67" s="38"/>
      <c r="I67" s="39"/>
      <c r="J67" s="38"/>
      <c r="K67" s="497">
        <f>IF(H34&gt;0,Rates!C14*B34,0)+IF(I34&gt;0,Rates!B14*'COST SHARE YR 1'!B34,0)+IF('COST SHARE YR 1'!J34&gt;0,Rates!D14*'COST SHARE YR 1'!B34,0)</f>
        <v>0</v>
      </c>
      <c r="L67" s="24"/>
      <c r="M67" s="24"/>
      <c r="N67" s="427">
        <v>67</v>
      </c>
      <c r="O67" s="425" t="s">
        <v>159</v>
      </c>
      <c r="P67" s="162">
        <f>P64-P66</f>
        <v>0</v>
      </c>
      <c r="Q67" s="162">
        <f t="shared" ref="Q67:T67" si="6">Q64-Q66</f>
        <v>0</v>
      </c>
      <c r="R67" s="162">
        <f t="shared" si="6"/>
        <v>0</v>
      </c>
      <c r="S67" s="162">
        <f t="shared" si="6"/>
        <v>0</v>
      </c>
      <c r="T67" s="162">
        <f t="shared" si="6"/>
        <v>0</v>
      </c>
      <c r="U67" s="167">
        <f>SUM(P67:T67)</f>
        <v>0</v>
      </c>
    </row>
    <row r="68" spans="1:21" ht="12" customHeight="1" thickBot="1">
      <c r="A68" s="115"/>
      <c r="B68" s="21"/>
      <c r="C68" s="21" t="s">
        <v>97</v>
      </c>
      <c r="D68" s="33"/>
      <c r="E68" s="33"/>
      <c r="F68" s="33"/>
      <c r="G68" s="36"/>
      <c r="H68" s="38"/>
      <c r="I68" s="39"/>
      <c r="J68" s="38"/>
      <c r="K68" s="492">
        <f>SUM(K59+K60+K61+K62+K63+K64+K66+K67)</f>
        <v>0</v>
      </c>
      <c r="L68" s="24"/>
      <c r="M68" s="24"/>
      <c r="P68" s="245">
        <f>SUM(P66:P67)</f>
        <v>0</v>
      </c>
      <c r="Q68" s="245">
        <f t="shared" ref="Q68:T68" si="7">SUM(Q66:Q67)</f>
        <v>0</v>
      </c>
      <c r="R68" s="245">
        <f t="shared" si="7"/>
        <v>0</v>
      </c>
      <c r="S68" s="245">
        <f t="shared" si="7"/>
        <v>0</v>
      </c>
      <c r="T68" s="245">
        <f t="shared" si="7"/>
        <v>0</v>
      </c>
      <c r="U68" s="245">
        <f>SUM(P68:T68)</f>
        <v>0</v>
      </c>
    </row>
    <row r="69" spans="1:21" ht="12" customHeight="1" thickBot="1">
      <c r="A69" s="266" t="s">
        <v>98</v>
      </c>
      <c r="B69" s="267" t="s">
        <v>99</v>
      </c>
      <c r="C69" s="267"/>
      <c r="D69" s="269"/>
      <c r="E69" s="269"/>
      <c r="F69" s="272"/>
      <c r="G69" s="143"/>
      <c r="H69" s="38"/>
      <c r="I69" s="39"/>
      <c r="J69" s="38"/>
      <c r="K69" s="492">
        <f>SUM(K68+K57+K51+K47+K40)</f>
        <v>0</v>
      </c>
      <c r="L69" s="24"/>
      <c r="M69" s="24"/>
      <c r="S69" s="18"/>
    </row>
    <row r="70" spans="1:21" ht="12" customHeight="1" thickBot="1">
      <c r="A70" s="266" t="s">
        <v>100</v>
      </c>
      <c r="B70" s="267" t="s">
        <v>101</v>
      </c>
      <c r="C70" s="267"/>
      <c r="D70" s="269"/>
      <c r="E70" s="269"/>
      <c r="F70" s="272"/>
      <c r="G70" s="40"/>
      <c r="H70" s="41"/>
      <c r="J70" s="15"/>
      <c r="K70" s="136"/>
      <c r="L70" s="24"/>
      <c r="M70" s="24"/>
    </row>
    <row r="71" spans="1:21" ht="12" customHeight="1" thickBot="1">
      <c r="D71" s="607">
        <f>Rates!B23</f>
        <v>0.49</v>
      </c>
      <c r="E71" s="17"/>
      <c r="F71" s="497">
        <f>IF(M71=1,K69-K47-K67-K64, K69-K47-K57-K67-K64)</f>
        <v>0</v>
      </c>
      <c r="G71" s="25"/>
      <c r="H71" s="42"/>
      <c r="J71" s="15"/>
      <c r="K71" s="492">
        <f>F71*Rates!B23</f>
        <v>0</v>
      </c>
      <c r="L71" s="24"/>
      <c r="M71" s="24"/>
      <c r="P71" s="152"/>
    </row>
    <row r="72" spans="1:21" ht="12" customHeight="1" thickBot="1">
      <c r="B72" s="293" t="s">
        <v>102</v>
      </c>
      <c r="C72" s="294"/>
      <c r="D72" s="295"/>
      <c r="E72" s="17"/>
      <c r="F72" s="26"/>
      <c r="G72" s="151"/>
      <c r="H72" s="24"/>
      <c r="J72" s="15"/>
      <c r="K72" s="492">
        <f>K71</f>
        <v>0</v>
      </c>
      <c r="L72" s="24"/>
    </row>
    <row r="73" spans="1:21" ht="12" customHeight="1" thickBot="1">
      <c r="A73" s="266" t="s">
        <v>103</v>
      </c>
      <c r="B73" s="267" t="s">
        <v>104</v>
      </c>
      <c r="C73" s="267"/>
      <c r="D73" s="269"/>
      <c r="E73" s="269"/>
      <c r="F73" s="272"/>
      <c r="G73" s="116"/>
      <c r="H73" s="21"/>
      <c r="I73" s="39"/>
      <c r="J73" s="38"/>
      <c r="K73" s="492">
        <f>K72+K69</f>
        <v>0</v>
      </c>
      <c r="L73" s="24"/>
      <c r="M73" s="24"/>
      <c r="O73" s="676"/>
      <c r="P73" s="676"/>
    </row>
    <row r="74" spans="1:21" ht="12" customHeight="1" thickBot="1">
      <c r="A74" s="290" t="s">
        <v>105</v>
      </c>
      <c r="B74" s="290" t="s">
        <v>106</v>
      </c>
      <c r="C74" s="290"/>
      <c r="D74" s="291"/>
      <c r="E74" s="291"/>
      <c r="F74" s="288"/>
      <c r="G74" s="287"/>
      <c r="H74" s="286"/>
      <c r="I74" s="140"/>
      <c r="J74" s="21"/>
      <c r="K74" s="136"/>
      <c r="L74" s="24"/>
      <c r="M74" s="24"/>
      <c r="O74" s="172"/>
    </row>
    <row r="75" spans="1:21" ht="12" customHeight="1" thickBot="1">
      <c r="A75" s="266" t="s">
        <v>107</v>
      </c>
      <c r="B75" s="267" t="s">
        <v>278</v>
      </c>
      <c r="C75" s="267"/>
      <c r="D75" s="272"/>
      <c r="E75" s="561"/>
      <c r="F75" s="289"/>
      <c r="G75" s="284"/>
      <c r="H75" s="285"/>
      <c r="I75" s="283"/>
      <c r="J75" s="142"/>
      <c r="K75" s="492">
        <f>K73</f>
        <v>0</v>
      </c>
      <c r="L75" s="24"/>
      <c r="M75" s="24"/>
      <c r="O75" s="172"/>
      <c r="P75" s="511"/>
    </row>
    <row r="76" spans="1:21" ht="12" customHeight="1">
      <c r="A76" s="15"/>
      <c r="K76" s="15"/>
      <c r="O76" s="172"/>
      <c r="P76" s="511"/>
    </row>
    <row r="77" spans="1:21" ht="12" customHeight="1">
      <c r="A77" s="15"/>
      <c r="K77" s="15"/>
      <c r="O77" s="37"/>
      <c r="P77" s="177"/>
    </row>
    <row r="78" spans="1:21" ht="12" customHeight="1">
      <c r="A78" s="15"/>
      <c r="G78" s="682"/>
      <c r="H78" s="679"/>
      <c r="I78" s="679"/>
      <c r="J78" s="679"/>
      <c r="K78" s="177"/>
      <c r="O78" s="172"/>
      <c r="P78" s="511"/>
    </row>
    <row r="79" spans="1:21" ht="12" customHeight="1">
      <c r="K79" s="15"/>
    </row>
    <row r="80" spans="1:21" ht="12" customHeight="1">
      <c r="K80" s="15"/>
    </row>
    <row r="81" spans="11:11" ht="12" customHeight="1">
      <c r="K81" s="15"/>
    </row>
    <row r="82" spans="11:11" ht="12" customHeight="1">
      <c r="K82" s="15"/>
    </row>
    <row r="83" spans="11:11" ht="12" customHeight="1">
      <c r="K83" s="15"/>
    </row>
    <row r="84" spans="11:11" ht="12" customHeight="1">
      <c r="K84" s="15"/>
    </row>
    <row r="85" spans="11:11" ht="12" customHeight="1">
      <c r="K85" s="15"/>
    </row>
    <row r="86" spans="11:11" ht="12" customHeight="1">
      <c r="K86" s="15"/>
    </row>
    <row r="87" spans="11:11" ht="12" customHeight="1">
      <c r="K87" s="15"/>
    </row>
    <row r="88" spans="11:11" ht="12" customHeight="1">
      <c r="K88" s="15"/>
    </row>
    <row r="89" spans="11:11" ht="12" customHeight="1">
      <c r="K89" s="15"/>
    </row>
    <row r="90" spans="11:11" ht="12" customHeight="1">
      <c r="K90" s="15"/>
    </row>
    <row r="91" spans="11:11" ht="12" customHeight="1">
      <c r="K91" s="15"/>
    </row>
    <row r="92" spans="11:11" ht="12" customHeight="1">
      <c r="K92" s="15"/>
    </row>
    <row r="93" spans="11:11" ht="12" customHeight="1">
      <c r="K93" s="15"/>
    </row>
    <row r="94" spans="11:11" ht="12" customHeight="1">
      <c r="K94" s="15"/>
    </row>
    <row r="95" spans="11:11" ht="12" customHeight="1">
      <c r="K95" s="15"/>
    </row>
    <row r="96" spans="11:11" ht="12" customHeight="1">
      <c r="K96" s="15"/>
    </row>
    <row r="97" spans="11:11" ht="12" customHeight="1">
      <c r="K97" s="15"/>
    </row>
    <row r="98" spans="11:11" ht="12" customHeight="1">
      <c r="K98" s="15"/>
    </row>
    <row r="99" spans="11:11" ht="12" customHeight="1">
      <c r="K99" s="15"/>
    </row>
    <row r="100" spans="11:11" ht="12" customHeight="1">
      <c r="K100" s="15"/>
    </row>
    <row r="101" spans="11:11" ht="12" customHeight="1">
      <c r="K101" s="15"/>
    </row>
    <row r="102" spans="11:11" ht="12" customHeight="1">
      <c r="K102" s="15"/>
    </row>
    <row r="103" spans="11:11" ht="12" customHeight="1">
      <c r="K103" s="15"/>
    </row>
    <row r="104" spans="11:11" ht="12" customHeight="1">
      <c r="K104" s="15"/>
    </row>
    <row r="105" spans="11:11" ht="12" customHeight="1">
      <c r="K105" s="15"/>
    </row>
    <row r="106" spans="11:11" ht="12" customHeight="1">
      <c r="K106" s="15"/>
    </row>
    <row r="107" spans="11:11" ht="12" customHeight="1">
      <c r="K107" s="15"/>
    </row>
    <row r="108" spans="11:11" ht="12" customHeight="1">
      <c r="K108" s="15"/>
    </row>
    <row r="109" spans="11:11" ht="12" customHeight="1">
      <c r="K109" s="15"/>
    </row>
    <row r="110" spans="11:11" ht="12" customHeight="1">
      <c r="K110" s="15"/>
    </row>
    <row r="111" spans="11:11" ht="12" customHeight="1">
      <c r="K111" s="15"/>
    </row>
    <row r="112" spans="11:11" ht="12" customHeight="1">
      <c r="K112" s="15"/>
    </row>
    <row r="113" spans="11:11" ht="12" customHeight="1">
      <c r="K113" s="15"/>
    </row>
    <row r="114" spans="11:11" ht="12" customHeight="1">
      <c r="K114" s="15"/>
    </row>
    <row r="115" spans="11:11" ht="12" customHeight="1">
      <c r="K115" s="15"/>
    </row>
    <row r="116" spans="11:11" ht="12" customHeight="1">
      <c r="K116" s="15"/>
    </row>
    <row r="117" spans="11:11" ht="12" customHeight="1">
      <c r="K117" s="15"/>
    </row>
    <row r="118" spans="11:11" ht="12" customHeight="1">
      <c r="K118" s="15"/>
    </row>
    <row r="119" spans="11:11" ht="12" customHeight="1">
      <c r="K119" s="15"/>
    </row>
    <row r="120" spans="11:11" ht="12" customHeight="1">
      <c r="K120" s="15"/>
    </row>
    <row r="121" spans="11:11" ht="12" customHeight="1">
      <c r="K121" s="15"/>
    </row>
    <row r="122" spans="11:11" ht="12" customHeight="1">
      <c r="K122" s="15"/>
    </row>
    <row r="123" spans="11:11" ht="12" customHeight="1">
      <c r="K123" s="15"/>
    </row>
    <row r="124" spans="11:11" ht="12" customHeight="1">
      <c r="K124" s="15"/>
    </row>
    <row r="125" spans="11:11" ht="12" customHeight="1">
      <c r="K125" s="15"/>
    </row>
    <row r="126" spans="11:11" ht="12" customHeight="1">
      <c r="K126" s="15"/>
    </row>
    <row r="127" spans="11:11" ht="12" customHeight="1">
      <c r="K127" s="15"/>
    </row>
    <row r="128" spans="11:11" ht="12" customHeight="1">
      <c r="K128" s="15"/>
    </row>
    <row r="129" spans="11:11" ht="12" customHeight="1">
      <c r="K129" s="15"/>
    </row>
    <row r="130" spans="11:11" ht="12" customHeight="1">
      <c r="K130" s="15"/>
    </row>
    <row r="131" spans="11:11" ht="12" customHeight="1">
      <c r="K131" s="15"/>
    </row>
    <row r="132" spans="11:11" ht="12" customHeight="1">
      <c r="K132" s="15"/>
    </row>
    <row r="133" spans="11:11" ht="12" customHeight="1">
      <c r="K133" s="15"/>
    </row>
    <row r="134" spans="11:11" ht="12" customHeight="1">
      <c r="K134" s="15"/>
    </row>
    <row r="135" spans="11:11" ht="12" customHeight="1">
      <c r="K135" s="15"/>
    </row>
    <row r="136" spans="11:11" ht="12" customHeight="1">
      <c r="K136" s="15"/>
    </row>
    <row r="137" spans="11:11" ht="12" customHeight="1">
      <c r="K137" s="15"/>
    </row>
    <row r="138" spans="11:11" ht="12" customHeight="1">
      <c r="K138" s="15"/>
    </row>
    <row r="139" spans="11:11" ht="12" customHeight="1">
      <c r="K139" s="15"/>
    </row>
    <row r="140" spans="11:11" ht="12" customHeight="1">
      <c r="K140" s="15"/>
    </row>
    <row r="141" spans="11:11" ht="12" customHeight="1">
      <c r="K141" s="15"/>
    </row>
    <row r="142" spans="11:11" ht="12" customHeight="1">
      <c r="K142" s="15"/>
    </row>
    <row r="143" spans="11:11" ht="12" customHeight="1">
      <c r="K143" s="15"/>
    </row>
    <row r="144" spans="11:11" ht="12" customHeight="1">
      <c r="K144" s="15"/>
    </row>
    <row r="145" spans="11:11" ht="12" customHeight="1">
      <c r="K145" s="15"/>
    </row>
    <row r="146" spans="11:11" ht="12" customHeight="1">
      <c r="K146" s="15"/>
    </row>
    <row r="147" spans="11:11" ht="12" customHeight="1">
      <c r="K147" s="15"/>
    </row>
    <row r="148" spans="11:11" ht="12" customHeight="1">
      <c r="K148" s="15"/>
    </row>
    <row r="149" spans="11:11" ht="12" customHeight="1">
      <c r="K149" s="15"/>
    </row>
    <row r="150" spans="11:11" ht="12" customHeight="1">
      <c r="K150" s="15"/>
    </row>
    <row r="151" spans="11:11" ht="12" customHeight="1">
      <c r="K151" s="15"/>
    </row>
    <row r="152" spans="11:11" ht="12" customHeight="1">
      <c r="K152" s="15"/>
    </row>
    <row r="153" spans="11:11" ht="12" customHeight="1">
      <c r="K153" s="15"/>
    </row>
    <row r="154" spans="11:11" ht="12" customHeight="1">
      <c r="K154" s="15"/>
    </row>
    <row r="155" spans="11:11" ht="12" customHeight="1">
      <c r="K155" s="15"/>
    </row>
    <row r="156" spans="11:11" ht="12" customHeight="1">
      <c r="K156" s="15"/>
    </row>
    <row r="157" spans="11:11" ht="12" customHeight="1">
      <c r="K157" s="15"/>
    </row>
    <row r="158" spans="11:11" ht="12" customHeight="1">
      <c r="K158" s="15"/>
    </row>
    <row r="159" spans="11:11" ht="12" customHeight="1">
      <c r="K159" s="15"/>
    </row>
    <row r="160" spans="11:11" ht="12" customHeight="1">
      <c r="K160" s="15"/>
    </row>
    <row r="161" spans="11:11" ht="12" customHeight="1">
      <c r="K161" s="15"/>
    </row>
    <row r="162" spans="11:11" ht="12" customHeight="1">
      <c r="K162" s="15"/>
    </row>
    <row r="163" spans="11:11" ht="12" customHeight="1">
      <c r="K163" s="15"/>
    </row>
    <row r="164" spans="11:11" ht="12" customHeight="1">
      <c r="K164" s="15"/>
    </row>
    <row r="165" spans="11:11" ht="12" customHeight="1">
      <c r="K165" s="15"/>
    </row>
    <row r="166" spans="11:11" ht="12" customHeight="1">
      <c r="K166" s="15"/>
    </row>
    <row r="167" spans="11:11" ht="12" customHeight="1">
      <c r="K167" s="15"/>
    </row>
    <row r="168" spans="11:11" ht="12" customHeight="1">
      <c r="K168" s="15"/>
    </row>
    <row r="169" spans="11:11" ht="12" customHeight="1">
      <c r="K169" s="15"/>
    </row>
    <row r="170" spans="11:11" ht="12" customHeight="1">
      <c r="K170" s="15"/>
    </row>
    <row r="171" spans="11:11" ht="12" customHeight="1">
      <c r="K171" s="15"/>
    </row>
    <row r="172" spans="11:11" ht="12" customHeight="1">
      <c r="K172" s="15"/>
    </row>
    <row r="173" spans="11:11" ht="12" customHeight="1">
      <c r="K173" s="15"/>
    </row>
    <row r="174" spans="11:11" ht="12" customHeight="1">
      <c r="K174" s="15"/>
    </row>
    <row r="175" spans="11:11" ht="12" customHeight="1">
      <c r="K175" s="15"/>
    </row>
    <row r="176" spans="11:11" ht="12" customHeight="1">
      <c r="K176" s="15"/>
    </row>
    <row r="177" spans="11:11" ht="12" customHeight="1">
      <c r="K177" s="15"/>
    </row>
    <row r="178" spans="11:11" ht="12" customHeight="1">
      <c r="K178" s="15"/>
    </row>
    <row r="179" spans="11:11" ht="12" customHeight="1">
      <c r="K179" s="15"/>
    </row>
    <row r="180" spans="11:11" ht="12" customHeight="1">
      <c r="K180" s="15"/>
    </row>
    <row r="181" spans="11:11" ht="12" customHeight="1">
      <c r="K181" s="15"/>
    </row>
    <row r="182" spans="11:11" ht="12" customHeight="1">
      <c r="K182" s="15"/>
    </row>
    <row r="183" spans="11:11" ht="12" customHeight="1">
      <c r="K183" s="15"/>
    </row>
    <row r="184" spans="11:11" ht="12" customHeight="1">
      <c r="K184" s="15"/>
    </row>
    <row r="185" spans="11:11" ht="12" customHeight="1">
      <c r="K185" s="15"/>
    </row>
    <row r="186" spans="11:11" ht="12" customHeight="1">
      <c r="K186" s="15"/>
    </row>
    <row r="187" spans="11:11" ht="12" customHeight="1">
      <c r="K187" s="15"/>
    </row>
    <row r="188" spans="11:11" ht="12" customHeight="1">
      <c r="K188" s="15"/>
    </row>
    <row r="189" spans="11:11" ht="12" customHeight="1">
      <c r="K189" s="15"/>
    </row>
    <row r="190" spans="11:11" ht="12" customHeight="1">
      <c r="K190" s="15"/>
    </row>
    <row r="191" spans="11:11" ht="12" customHeight="1">
      <c r="K191" s="15"/>
    </row>
    <row r="192" spans="11:11" ht="12" customHeight="1">
      <c r="K192" s="15"/>
    </row>
    <row r="193" spans="11:11" ht="12" customHeight="1">
      <c r="K193" s="15"/>
    </row>
    <row r="194" spans="11:11" ht="12" customHeight="1">
      <c r="K194" s="15"/>
    </row>
    <row r="195" spans="11:11" ht="12" customHeight="1">
      <c r="K195" s="15"/>
    </row>
    <row r="196" spans="11:11" ht="12" customHeight="1">
      <c r="K196" s="15"/>
    </row>
    <row r="197" spans="11:11" ht="12" customHeight="1">
      <c r="K197" s="15"/>
    </row>
    <row r="198" spans="11:11" ht="12" customHeight="1">
      <c r="K198" s="15"/>
    </row>
    <row r="199" spans="11:11" ht="12" customHeight="1">
      <c r="K199" s="15"/>
    </row>
    <row r="200" spans="11:11" ht="12" customHeight="1">
      <c r="K200" s="15"/>
    </row>
    <row r="201" spans="11:11" ht="12" customHeight="1">
      <c r="K201" s="15"/>
    </row>
    <row r="202" spans="11:11" ht="12" customHeight="1">
      <c r="K202" s="15"/>
    </row>
    <row r="203" spans="11:11" ht="12" customHeight="1">
      <c r="K203" s="15"/>
    </row>
    <row r="204" spans="11:11" ht="12" customHeight="1">
      <c r="K204" s="15"/>
    </row>
    <row r="205" spans="11:11" ht="12" customHeight="1">
      <c r="K205" s="15"/>
    </row>
    <row r="206" spans="11:11" ht="12" customHeight="1">
      <c r="K206" s="15"/>
    </row>
    <row r="207" spans="11:11" ht="12" customHeight="1">
      <c r="K207" s="15"/>
    </row>
    <row r="208" spans="11:11" ht="12" customHeight="1">
      <c r="K208" s="15"/>
    </row>
    <row r="209" spans="11:11" ht="12" customHeight="1">
      <c r="K209" s="15"/>
    </row>
    <row r="210" spans="11:11" ht="12" customHeight="1">
      <c r="K210" s="15"/>
    </row>
    <row r="211" spans="11:11" ht="12" customHeight="1">
      <c r="K211" s="15"/>
    </row>
    <row r="212" spans="11:11" ht="12" customHeight="1">
      <c r="K212" s="15"/>
    </row>
    <row r="213" spans="11:11" ht="12" customHeight="1">
      <c r="K213" s="15"/>
    </row>
    <row r="214" spans="11:11" ht="12" customHeight="1">
      <c r="K214" s="15"/>
    </row>
    <row r="215" spans="11:11" ht="12" customHeight="1">
      <c r="K215" s="15"/>
    </row>
    <row r="216" spans="11:11" ht="12" customHeight="1">
      <c r="K216" s="15"/>
    </row>
    <row r="217" spans="11:11" ht="12" customHeight="1">
      <c r="K217" s="15"/>
    </row>
    <row r="218" spans="11:11" ht="12" customHeight="1">
      <c r="K218" s="15"/>
    </row>
    <row r="219" spans="11:11" ht="12" customHeight="1">
      <c r="K219" s="15"/>
    </row>
    <row r="220" spans="11:11" ht="12" customHeight="1">
      <c r="K220" s="15"/>
    </row>
    <row r="221" spans="11:11" ht="12" customHeight="1">
      <c r="K221" s="15"/>
    </row>
    <row r="222" spans="11:11" ht="12" customHeight="1">
      <c r="K222" s="15"/>
    </row>
    <row r="223" spans="11:11" ht="12" customHeight="1">
      <c r="K223" s="15"/>
    </row>
    <row r="224" spans="11:11" ht="12" customHeight="1">
      <c r="K224" s="15"/>
    </row>
    <row r="225" spans="11:11" ht="12" customHeight="1">
      <c r="K225" s="15"/>
    </row>
    <row r="226" spans="11:11" ht="12" customHeight="1">
      <c r="K226" s="15"/>
    </row>
    <row r="227" spans="11:11" ht="12" customHeight="1">
      <c r="K227" s="15"/>
    </row>
    <row r="228" spans="11:11" ht="12" customHeight="1">
      <c r="K228" s="15"/>
    </row>
    <row r="229" spans="11:11" ht="12" customHeight="1">
      <c r="K229" s="15"/>
    </row>
    <row r="230" spans="11:11" ht="12" customHeight="1">
      <c r="K230" s="15"/>
    </row>
    <row r="231" spans="11:11" ht="12" customHeight="1">
      <c r="K231" s="15"/>
    </row>
    <row r="232" spans="11:11" ht="12" customHeight="1">
      <c r="K232" s="15"/>
    </row>
    <row r="233" spans="11:11" ht="12" customHeight="1">
      <c r="K233" s="15"/>
    </row>
    <row r="234" spans="11:11" ht="12" customHeight="1">
      <c r="K234" s="15"/>
    </row>
    <row r="235" spans="11:11" ht="12" customHeight="1">
      <c r="K235" s="15"/>
    </row>
    <row r="236" spans="11:11" ht="12" customHeight="1">
      <c r="K236" s="15"/>
    </row>
    <row r="237" spans="11:11" ht="12" customHeight="1">
      <c r="K237" s="15"/>
    </row>
    <row r="238" spans="11:11" ht="12" customHeight="1">
      <c r="K238" s="15"/>
    </row>
    <row r="239" spans="11:11" ht="12" customHeight="1">
      <c r="K239" s="15"/>
    </row>
    <row r="240" spans="11:11" ht="12" customHeight="1">
      <c r="K240" s="15"/>
    </row>
    <row r="241" spans="11:11" ht="12" customHeight="1">
      <c r="K241" s="15"/>
    </row>
    <row r="242" spans="11:11" ht="12" customHeight="1">
      <c r="K242" s="15"/>
    </row>
    <row r="243" spans="11:11" ht="12" customHeight="1">
      <c r="K243" s="15"/>
    </row>
    <row r="244" spans="11:11" ht="12" customHeight="1">
      <c r="K244" s="15"/>
    </row>
    <row r="245" spans="11:11" ht="12" customHeight="1">
      <c r="K245" s="15"/>
    </row>
    <row r="246" spans="11:11" ht="12" customHeight="1">
      <c r="K246" s="15"/>
    </row>
    <row r="247" spans="11:11" ht="12" customHeight="1">
      <c r="K247" s="15"/>
    </row>
    <row r="248" spans="11:11" ht="12" customHeight="1">
      <c r="K248" s="15"/>
    </row>
    <row r="249" spans="11:11" ht="12" customHeight="1">
      <c r="K249" s="15"/>
    </row>
    <row r="250" spans="11:11" ht="12" customHeight="1">
      <c r="K250" s="15"/>
    </row>
    <row r="251" spans="11:11" ht="12" customHeight="1">
      <c r="K251" s="15"/>
    </row>
    <row r="252" spans="11:11" ht="12" customHeight="1">
      <c r="K252" s="15"/>
    </row>
    <row r="253" spans="11:11" ht="12" customHeight="1">
      <c r="K253" s="15"/>
    </row>
    <row r="254" spans="11:11" ht="12" customHeight="1">
      <c r="K254" s="15"/>
    </row>
    <row r="255" spans="11:11" ht="12" customHeight="1">
      <c r="K255" s="15"/>
    </row>
    <row r="256" spans="11:11" ht="12" customHeight="1">
      <c r="K256" s="15"/>
    </row>
    <row r="257" spans="11:11" ht="12" customHeight="1">
      <c r="K257" s="15"/>
    </row>
    <row r="258" spans="11:11" ht="12" customHeight="1">
      <c r="K258" s="15"/>
    </row>
    <row r="259" spans="11:11" ht="12" customHeight="1">
      <c r="K259" s="15"/>
    </row>
    <row r="260" spans="11:11" ht="12" customHeight="1">
      <c r="K260" s="15"/>
    </row>
    <row r="261" spans="11:11" ht="12" customHeight="1">
      <c r="K261" s="15"/>
    </row>
    <row r="262" spans="11:11" ht="12" customHeight="1">
      <c r="K262" s="15"/>
    </row>
    <row r="263" spans="11:11" ht="12" customHeight="1">
      <c r="K263" s="15"/>
    </row>
    <row r="264" spans="11:11" ht="12" customHeight="1">
      <c r="K264" s="15"/>
    </row>
    <row r="265" spans="11:11" ht="12" customHeight="1">
      <c r="K265" s="15"/>
    </row>
    <row r="266" spans="11:11" ht="12" customHeight="1">
      <c r="K266" s="15"/>
    </row>
    <row r="267" spans="11:11" ht="12" customHeight="1">
      <c r="K267" s="15"/>
    </row>
    <row r="268" spans="11:11" ht="12" customHeight="1">
      <c r="K268" s="15"/>
    </row>
    <row r="269" spans="11:11" ht="12" customHeight="1">
      <c r="K269" s="15"/>
    </row>
    <row r="270" spans="11:11" ht="12" customHeight="1">
      <c r="K270" s="15"/>
    </row>
    <row r="271" spans="11:11" ht="12" customHeight="1">
      <c r="K271" s="15"/>
    </row>
    <row r="272" spans="11:11" ht="12" customHeight="1">
      <c r="K272" s="15"/>
    </row>
    <row r="273" spans="11:11" ht="12" customHeight="1">
      <c r="K273" s="15"/>
    </row>
    <row r="274" spans="11:11" ht="12" customHeight="1">
      <c r="K274" s="15"/>
    </row>
    <row r="275" spans="11:11" ht="12" customHeight="1">
      <c r="K275" s="15"/>
    </row>
    <row r="276" spans="11:11" ht="12" customHeight="1">
      <c r="K276" s="15"/>
    </row>
    <row r="277" spans="11:11" ht="12" customHeight="1">
      <c r="K277" s="15"/>
    </row>
    <row r="278" spans="11:11" ht="12" customHeight="1">
      <c r="K278" s="15"/>
    </row>
    <row r="279" spans="11:11" ht="12" customHeight="1">
      <c r="K279" s="15"/>
    </row>
    <row r="280" spans="11:11" ht="12" customHeight="1">
      <c r="K280" s="15"/>
    </row>
    <row r="281" spans="11:11" ht="12" customHeight="1">
      <c r="K281" s="15"/>
    </row>
    <row r="282" spans="11:11" ht="12" customHeight="1">
      <c r="K282" s="15"/>
    </row>
    <row r="283" spans="11:11" ht="12" customHeight="1">
      <c r="K283" s="15"/>
    </row>
    <row r="284" spans="11:11" ht="12" customHeight="1">
      <c r="K284" s="15"/>
    </row>
    <row r="285" spans="11:11" ht="12" customHeight="1">
      <c r="K285" s="15"/>
    </row>
    <row r="286" spans="11:11" ht="12" customHeight="1">
      <c r="K286" s="15"/>
    </row>
    <row r="287" spans="11:11" ht="12" customHeight="1">
      <c r="K287" s="15"/>
    </row>
    <row r="288" spans="11:11" ht="12" customHeight="1">
      <c r="K288" s="15"/>
    </row>
    <row r="289" spans="11:11" ht="12" customHeight="1">
      <c r="K289" s="15"/>
    </row>
    <row r="290" spans="11:11" ht="12" customHeight="1">
      <c r="K290" s="15"/>
    </row>
    <row r="291" spans="11:11" ht="12" customHeight="1">
      <c r="K291" s="15"/>
    </row>
    <row r="292" spans="11:11" ht="12" customHeight="1">
      <c r="K292" s="15"/>
    </row>
    <row r="293" spans="11:11" ht="12" customHeight="1">
      <c r="K293" s="15"/>
    </row>
    <row r="294" spans="11:11" ht="12" customHeight="1">
      <c r="K294" s="15"/>
    </row>
    <row r="295" spans="11:11" ht="12" customHeight="1">
      <c r="K295" s="15"/>
    </row>
    <row r="296" spans="11:11" ht="12" customHeight="1">
      <c r="K296" s="15"/>
    </row>
    <row r="297" spans="11:11" ht="12" customHeight="1">
      <c r="K297" s="15"/>
    </row>
    <row r="298" spans="11:11" ht="12" customHeight="1">
      <c r="K298" s="15"/>
    </row>
    <row r="299" spans="11:11" ht="12" customHeight="1">
      <c r="K299" s="15"/>
    </row>
    <row r="300" spans="11:11" ht="12" customHeight="1">
      <c r="K300" s="15"/>
    </row>
    <row r="301" spans="11:11" ht="12" customHeight="1">
      <c r="K301" s="15"/>
    </row>
    <row r="302" spans="11:11" ht="12" customHeight="1">
      <c r="K302" s="15"/>
    </row>
    <row r="303" spans="11:11" ht="12" customHeight="1">
      <c r="K303" s="15"/>
    </row>
    <row r="304" spans="11:11" ht="12" customHeight="1">
      <c r="K304" s="15"/>
    </row>
    <row r="305" spans="11:11" ht="12" customHeight="1">
      <c r="K305" s="15"/>
    </row>
    <row r="306" spans="11:11" ht="12" customHeight="1">
      <c r="K306" s="15"/>
    </row>
    <row r="307" spans="11:11" ht="12" customHeight="1">
      <c r="K307" s="15"/>
    </row>
    <row r="308" spans="11:11" ht="12" customHeight="1">
      <c r="K308" s="15"/>
    </row>
    <row r="309" spans="11:11" ht="12" customHeight="1">
      <c r="K309" s="15"/>
    </row>
    <row r="310" spans="11:11" ht="12" customHeight="1">
      <c r="K310" s="15"/>
    </row>
    <row r="311" spans="11:11" ht="12" customHeight="1">
      <c r="K311" s="15"/>
    </row>
    <row r="312" spans="11:11" ht="12" customHeight="1">
      <c r="K312" s="15"/>
    </row>
    <row r="313" spans="11:11" ht="12" customHeight="1">
      <c r="K313" s="15"/>
    </row>
    <row r="314" spans="11:11" ht="12" customHeight="1">
      <c r="K314" s="15"/>
    </row>
    <row r="315" spans="11:11" ht="12" customHeight="1">
      <c r="K315" s="15"/>
    </row>
    <row r="316" spans="11:11" ht="12" customHeight="1">
      <c r="K316" s="15"/>
    </row>
    <row r="317" spans="11:11" ht="12" customHeight="1">
      <c r="K317" s="15"/>
    </row>
    <row r="318" spans="11:11" ht="12" customHeight="1">
      <c r="K318" s="15"/>
    </row>
    <row r="319" spans="11:11" ht="12" customHeight="1">
      <c r="K319" s="15"/>
    </row>
    <row r="320" spans="11:11" ht="12" customHeight="1">
      <c r="K320" s="15"/>
    </row>
    <row r="321" spans="11:11" ht="12" customHeight="1">
      <c r="K321" s="15"/>
    </row>
    <row r="322" spans="11:11" ht="12" customHeight="1">
      <c r="K322" s="15"/>
    </row>
    <row r="323" spans="11:11" ht="12" customHeight="1">
      <c r="K323" s="15"/>
    </row>
    <row r="324" spans="11:11" ht="12" customHeight="1">
      <c r="K324" s="15"/>
    </row>
    <row r="325" spans="11:11" ht="12" customHeight="1">
      <c r="K325" s="15"/>
    </row>
    <row r="326" spans="11:11" ht="12" customHeight="1">
      <c r="K326" s="15"/>
    </row>
    <row r="327" spans="11:11" ht="12" customHeight="1">
      <c r="K327" s="15"/>
    </row>
    <row r="328" spans="11:11" ht="12" customHeight="1">
      <c r="K328" s="15"/>
    </row>
    <row r="329" spans="11:11" ht="12" customHeight="1">
      <c r="K329" s="15"/>
    </row>
    <row r="330" spans="11:11" ht="12" customHeight="1">
      <c r="K330" s="15"/>
    </row>
    <row r="331" spans="11:11" ht="12" customHeight="1">
      <c r="K331" s="15"/>
    </row>
    <row r="332" spans="11:11" ht="12" customHeight="1">
      <c r="K332" s="15"/>
    </row>
    <row r="333" spans="11:11" ht="12" customHeight="1">
      <c r="K333" s="15"/>
    </row>
    <row r="334" spans="11:11" ht="12" customHeight="1">
      <c r="K334" s="15"/>
    </row>
    <row r="335" spans="11:11" ht="12" customHeight="1">
      <c r="K335" s="15"/>
    </row>
    <row r="336" spans="11:11" ht="12" customHeight="1">
      <c r="K336" s="15"/>
    </row>
    <row r="337" spans="11:11" ht="12" customHeight="1">
      <c r="K337" s="15"/>
    </row>
    <row r="338" spans="11:11" ht="12" customHeight="1">
      <c r="K338" s="15"/>
    </row>
    <row r="339" spans="11:11" ht="12" customHeight="1">
      <c r="K339" s="15"/>
    </row>
    <row r="340" spans="11:11" ht="12" customHeight="1">
      <c r="K340" s="15"/>
    </row>
    <row r="341" spans="11:11" ht="12" customHeight="1">
      <c r="K341" s="15"/>
    </row>
    <row r="342" spans="11:11" ht="12" customHeight="1">
      <c r="K342" s="15"/>
    </row>
    <row r="343" spans="11:11" ht="12" customHeight="1">
      <c r="K343" s="15"/>
    </row>
    <row r="344" spans="11:11" ht="12" customHeight="1">
      <c r="K344" s="15"/>
    </row>
    <row r="345" spans="11:11" ht="12" customHeight="1">
      <c r="K345" s="15"/>
    </row>
    <row r="346" spans="11:11" ht="12" customHeight="1">
      <c r="K346" s="15"/>
    </row>
    <row r="347" spans="11:11" ht="12" customHeight="1">
      <c r="K347" s="15"/>
    </row>
    <row r="348" spans="11:11" ht="12" customHeight="1">
      <c r="K348" s="15"/>
    </row>
    <row r="349" spans="11:11" ht="12" customHeight="1">
      <c r="K349" s="15"/>
    </row>
    <row r="350" spans="11:11" ht="12" customHeight="1">
      <c r="K350" s="15"/>
    </row>
    <row r="351" spans="11:11" ht="12" customHeight="1">
      <c r="K351" s="15"/>
    </row>
    <row r="352" spans="11:11" ht="12" customHeight="1">
      <c r="K352" s="15"/>
    </row>
    <row r="353" spans="11:11" ht="12" customHeight="1">
      <c r="K353" s="15"/>
    </row>
    <row r="354" spans="11:11" ht="12" customHeight="1">
      <c r="K354" s="15"/>
    </row>
    <row r="355" spans="11:11" ht="12" customHeight="1">
      <c r="K355" s="15"/>
    </row>
    <row r="356" spans="11:11" ht="12" customHeight="1">
      <c r="K356" s="15"/>
    </row>
    <row r="357" spans="11:11" ht="12" customHeight="1">
      <c r="K357" s="15"/>
    </row>
    <row r="358" spans="11:11" ht="12" customHeight="1">
      <c r="K358" s="15"/>
    </row>
    <row r="359" spans="11:11" ht="12" customHeight="1">
      <c r="K359" s="15"/>
    </row>
    <row r="360" spans="11:11" ht="12" customHeight="1">
      <c r="K360" s="15"/>
    </row>
    <row r="361" spans="11:11" ht="12" customHeight="1">
      <c r="K361" s="15"/>
    </row>
    <row r="362" spans="11:11" ht="12" customHeight="1">
      <c r="K362" s="15"/>
    </row>
    <row r="363" spans="11:11" ht="12" customHeight="1">
      <c r="K363" s="15"/>
    </row>
    <row r="364" spans="11:11" ht="12" customHeight="1">
      <c r="K364" s="15"/>
    </row>
    <row r="365" spans="11:11" ht="12" customHeight="1">
      <c r="K365" s="15"/>
    </row>
    <row r="366" spans="11:11" ht="12" customHeight="1">
      <c r="K366" s="15"/>
    </row>
    <row r="367" spans="11:11" ht="12" customHeight="1">
      <c r="K367" s="15"/>
    </row>
    <row r="368" spans="11:11" ht="12" customHeight="1">
      <c r="K368" s="15"/>
    </row>
    <row r="369" spans="11:11" ht="12" customHeight="1">
      <c r="K369" s="15"/>
    </row>
    <row r="370" spans="11:11" ht="12" customHeight="1">
      <c r="K370" s="15"/>
    </row>
    <row r="371" spans="11:11" ht="12" customHeight="1">
      <c r="K371" s="15"/>
    </row>
    <row r="372" spans="11:11" ht="12" customHeight="1">
      <c r="K372" s="15"/>
    </row>
    <row r="373" spans="11:11" ht="12" customHeight="1">
      <c r="K373" s="15"/>
    </row>
    <row r="374" spans="11:11" ht="12" customHeight="1">
      <c r="K374" s="15"/>
    </row>
    <row r="375" spans="11:11" ht="12" customHeight="1">
      <c r="K375" s="15"/>
    </row>
    <row r="376" spans="11:11" ht="12" customHeight="1">
      <c r="K376" s="15"/>
    </row>
    <row r="377" spans="11:11" ht="12" customHeight="1">
      <c r="K377" s="15"/>
    </row>
    <row r="378" spans="11:11" ht="12" customHeight="1">
      <c r="K378" s="15"/>
    </row>
    <row r="379" spans="11:11" ht="12" customHeight="1">
      <c r="K379" s="15"/>
    </row>
    <row r="380" spans="11:11" ht="12" customHeight="1">
      <c r="K380" s="15"/>
    </row>
    <row r="381" spans="11:11" ht="12" customHeight="1">
      <c r="K381" s="15"/>
    </row>
    <row r="382" spans="11:11" ht="12" customHeight="1">
      <c r="K382" s="15"/>
    </row>
    <row r="383" spans="11:11" ht="12" customHeight="1">
      <c r="K383" s="15"/>
    </row>
    <row r="384" spans="11:11" ht="12" customHeight="1">
      <c r="K384" s="15"/>
    </row>
    <row r="385" spans="11:11" ht="12" customHeight="1">
      <c r="K385" s="15"/>
    </row>
    <row r="386" spans="11:11" ht="12" customHeight="1">
      <c r="K386" s="15"/>
    </row>
    <row r="387" spans="11:11" ht="12" customHeight="1">
      <c r="K387" s="15"/>
    </row>
    <row r="388" spans="11:11" ht="12" customHeight="1">
      <c r="K388" s="15"/>
    </row>
    <row r="389" spans="11:11" ht="12" customHeight="1">
      <c r="K389" s="15"/>
    </row>
    <row r="390" spans="11:11" ht="12" customHeight="1">
      <c r="K390" s="15"/>
    </row>
    <row r="391" spans="11:11" ht="12" customHeight="1">
      <c r="K391" s="15"/>
    </row>
    <row r="392" spans="11:11" ht="12" customHeight="1">
      <c r="K392" s="15"/>
    </row>
    <row r="393" spans="11:11" ht="12" customHeight="1">
      <c r="K393" s="15"/>
    </row>
    <row r="394" spans="11:11" ht="12" customHeight="1">
      <c r="K394" s="15"/>
    </row>
    <row r="395" spans="11:11" ht="12" customHeight="1">
      <c r="K395" s="15"/>
    </row>
    <row r="396" spans="11:11" ht="12" customHeight="1">
      <c r="K396" s="15"/>
    </row>
    <row r="397" spans="11:11" ht="12" customHeight="1">
      <c r="K397" s="15"/>
    </row>
    <row r="398" spans="11:11" ht="12" customHeight="1">
      <c r="K398" s="15"/>
    </row>
    <row r="399" spans="11:11" ht="12" customHeight="1">
      <c r="K399" s="15"/>
    </row>
    <row r="400" spans="11:11" ht="12" customHeight="1">
      <c r="K400" s="15"/>
    </row>
    <row r="401" spans="11:11" ht="12" customHeight="1">
      <c r="K401" s="15"/>
    </row>
    <row r="402" spans="11:11" ht="12" customHeight="1">
      <c r="K402" s="15"/>
    </row>
    <row r="403" spans="11:11" ht="12" customHeight="1">
      <c r="K403" s="15"/>
    </row>
    <row r="404" spans="11:11" ht="12" customHeight="1">
      <c r="K404" s="15"/>
    </row>
    <row r="405" spans="11:11" ht="12" customHeight="1">
      <c r="K405" s="15"/>
    </row>
    <row r="406" spans="11:11" ht="12" customHeight="1">
      <c r="K406" s="15"/>
    </row>
    <row r="407" spans="11:11" ht="12" customHeight="1">
      <c r="K407" s="15"/>
    </row>
    <row r="408" spans="11:11" ht="12" customHeight="1">
      <c r="K408" s="15"/>
    </row>
    <row r="409" spans="11:11" ht="12" customHeight="1">
      <c r="K409" s="15"/>
    </row>
    <row r="410" spans="11:11" ht="12" customHeight="1">
      <c r="K410" s="15"/>
    </row>
    <row r="411" spans="11:11" ht="12" customHeight="1">
      <c r="K411" s="15"/>
    </row>
    <row r="412" spans="11:11" ht="12" customHeight="1">
      <c r="K412" s="15"/>
    </row>
    <row r="413" spans="11:11" ht="12" customHeight="1">
      <c r="K413" s="15"/>
    </row>
    <row r="414" spans="11:11" ht="12" customHeight="1">
      <c r="K414" s="15"/>
    </row>
    <row r="415" spans="11:11" ht="12" customHeight="1">
      <c r="K415" s="15"/>
    </row>
    <row r="416" spans="11:11" ht="12" customHeight="1">
      <c r="K416" s="15"/>
    </row>
    <row r="417" spans="11:11" ht="12" customHeight="1">
      <c r="K417" s="15"/>
    </row>
    <row r="418" spans="11:11" ht="12" customHeight="1">
      <c r="K418" s="15"/>
    </row>
    <row r="419" spans="11:11" ht="12" customHeight="1">
      <c r="K419" s="15"/>
    </row>
    <row r="420" spans="11:11" ht="12" customHeight="1">
      <c r="K420" s="15"/>
    </row>
    <row r="421" spans="11:11" ht="12" customHeight="1">
      <c r="K421" s="15"/>
    </row>
    <row r="422" spans="11:11" ht="12" customHeight="1">
      <c r="K422" s="15"/>
    </row>
    <row r="423" spans="11:11" ht="12" customHeight="1">
      <c r="K423" s="15"/>
    </row>
    <row r="424" spans="11:11" ht="12" customHeight="1">
      <c r="K424" s="15"/>
    </row>
    <row r="425" spans="11:11" ht="12" customHeight="1">
      <c r="K425" s="15"/>
    </row>
    <row r="426" spans="11:11" ht="12" customHeight="1">
      <c r="K426" s="15"/>
    </row>
    <row r="427" spans="11:11" ht="12" customHeight="1">
      <c r="K427" s="15"/>
    </row>
    <row r="428" spans="11:11" ht="12" customHeight="1">
      <c r="K428" s="15"/>
    </row>
    <row r="429" spans="11:11" ht="12" customHeight="1">
      <c r="K429" s="15"/>
    </row>
    <row r="430" spans="11:11" ht="12" customHeight="1">
      <c r="K430" s="15"/>
    </row>
    <row r="431" spans="11:11" ht="12" customHeight="1">
      <c r="K431" s="15"/>
    </row>
    <row r="432" spans="11:11" ht="12" customHeight="1">
      <c r="K432" s="15"/>
    </row>
    <row r="433" spans="11:11" ht="12" customHeight="1">
      <c r="K433" s="15"/>
    </row>
    <row r="434" spans="11:11" ht="12" customHeight="1">
      <c r="K434" s="15"/>
    </row>
    <row r="435" spans="11:11" ht="12" customHeight="1">
      <c r="K435" s="15"/>
    </row>
    <row r="436" spans="11:11" ht="12" customHeight="1">
      <c r="K436" s="15"/>
    </row>
    <row r="437" spans="11:11" ht="12" customHeight="1">
      <c r="K437" s="15"/>
    </row>
    <row r="438" spans="11:11" ht="12" customHeight="1">
      <c r="K438" s="15"/>
    </row>
    <row r="439" spans="11:11" ht="12" customHeight="1">
      <c r="K439" s="15"/>
    </row>
    <row r="440" spans="11:11" ht="12" customHeight="1">
      <c r="K440" s="15"/>
    </row>
    <row r="441" spans="11:11" ht="12" customHeight="1">
      <c r="K441" s="15"/>
    </row>
    <row r="442" spans="11:11" ht="12" customHeight="1">
      <c r="K442" s="15"/>
    </row>
    <row r="443" spans="11:11" ht="12" customHeight="1">
      <c r="K443" s="15"/>
    </row>
    <row r="444" spans="11:11" ht="12" customHeight="1">
      <c r="K444" s="15"/>
    </row>
    <row r="445" spans="11:11" ht="12" customHeight="1">
      <c r="K445" s="15"/>
    </row>
    <row r="446" spans="11:11" ht="12" customHeight="1">
      <c r="K446" s="15"/>
    </row>
    <row r="447" spans="11:11" ht="12" customHeight="1">
      <c r="K447" s="15"/>
    </row>
    <row r="448" spans="11:11" ht="12" customHeight="1">
      <c r="K448" s="15"/>
    </row>
    <row r="449" spans="11:11" ht="12" customHeight="1">
      <c r="K449" s="15"/>
    </row>
    <row r="450" spans="11:11" ht="12" customHeight="1">
      <c r="K450" s="15"/>
    </row>
    <row r="451" spans="11:11" ht="12" customHeight="1">
      <c r="K451" s="15"/>
    </row>
    <row r="452" spans="11:11" ht="12" customHeight="1">
      <c r="K452" s="15"/>
    </row>
    <row r="453" spans="11:11" ht="12" customHeight="1">
      <c r="K453" s="15"/>
    </row>
    <row r="454" spans="11:11" ht="12" customHeight="1">
      <c r="K454" s="15"/>
    </row>
    <row r="455" spans="11:11" ht="12" customHeight="1">
      <c r="K455" s="15"/>
    </row>
    <row r="456" spans="11:11" ht="12" customHeight="1">
      <c r="K456" s="15"/>
    </row>
    <row r="457" spans="11:11" ht="12" customHeight="1">
      <c r="K457" s="15"/>
    </row>
    <row r="458" spans="11:11" ht="12" customHeight="1">
      <c r="K458" s="15"/>
    </row>
    <row r="459" spans="11:11" ht="12" customHeight="1">
      <c r="K459" s="15"/>
    </row>
    <row r="460" spans="11:11" ht="12" customHeight="1">
      <c r="K460" s="15"/>
    </row>
    <row r="461" spans="11:11" ht="12" customHeight="1">
      <c r="K461" s="15"/>
    </row>
    <row r="462" spans="11:11" ht="12" customHeight="1">
      <c r="K462" s="15"/>
    </row>
    <row r="463" spans="11:11" ht="12" customHeight="1">
      <c r="K463" s="15"/>
    </row>
    <row r="464" spans="11:11" ht="12" customHeight="1">
      <c r="K464" s="15"/>
    </row>
    <row r="465" spans="11:11" ht="12" customHeight="1">
      <c r="K465" s="15"/>
    </row>
    <row r="466" spans="11:11" ht="12" customHeight="1">
      <c r="K466" s="15"/>
    </row>
    <row r="467" spans="11:11" ht="12" customHeight="1">
      <c r="K467" s="15"/>
    </row>
    <row r="468" spans="11:11" ht="12" customHeight="1">
      <c r="K468" s="15"/>
    </row>
    <row r="469" spans="11:11" ht="12" customHeight="1">
      <c r="K469" s="15"/>
    </row>
    <row r="470" spans="11:11" ht="12" customHeight="1">
      <c r="K470" s="15"/>
    </row>
    <row r="471" spans="11:11" ht="12" customHeight="1">
      <c r="K471" s="15"/>
    </row>
    <row r="472" spans="11:11" ht="12" customHeight="1">
      <c r="K472" s="15"/>
    </row>
    <row r="473" spans="11:11" ht="12" customHeight="1">
      <c r="K473" s="15"/>
    </row>
    <row r="474" spans="11:11" ht="12" customHeight="1">
      <c r="K474" s="15"/>
    </row>
    <row r="475" spans="11:11" ht="12" customHeight="1">
      <c r="K475" s="15"/>
    </row>
    <row r="476" spans="11:11" ht="12" customHeight="1">
      <c r="K476" s="15"/>
    </row>
    <row r="477" spans="11:11" ht="12" customHeight="1">
      <c r="K477" s="15"/>
    </row>
    <row r="478" spans="11:11" ht="12" customHeight="1">
      <c r="K478" s="15"/>
    </row>
    <row r="479" spans="11:11" ht="12" customHeight="1">
      <c r="K479" s="15"/>
    </row>
    <row r="480" spans="11:11" ht="12" customHeight="1">
      <c r="K480" s="15"/>
    </row>
    <row r="481" spans="11:11" ht="12" customHeight="1">
      <c r="K481" s="15"/>
    </row>
    <row r="482" spans="11:11" ht="12" customHeight="1">
      <c r="K482" s="15"/>
    </row>
    <row r="483" spans="11:11" ht="12" customHeight="1">
      <c r="K483" s="15"/>
    </row>
    <row r="484" spans="11:11" ht="12" customHeight="1">
      <c r="K484" s="15"/>
    </row>
    <row r="485" spans="11:11" ht="12" customHeight="1">
      <c r="K485" s="15"/>
    </row>
    <row r="486" spans="11:11" ht="12" customHeight="1">
      <c r="K486" s="15"/>
    </row>
    <row r="487" spans="11:11" ht="12" customHeight="1">
      <c r="K487" s="15"/>
    </row>
    <row r="488" spans="11:11" ht="12" customHeight="1">
      <c r="K488" s="15"/>
    </row>
    <row r="489" spans="11:11" ht="12" customHeight="1">
      <c r="K489" s="15"/>
    </row>
    <row r="490" spans="11:11" ht="12" customHeight="1">
      <c r="K490" s="15"/>
    </row>
    <row r="491" spans="11:11" ht="12" customHeight="1">
      <c r="K491" s="15"/>
    </row>
    <row r="492" spans="11:11" ht="12" customHeight="1">
      <c r="K492" s="15"/>
    </row>
    <row r="493" spans="11:11" ht="12" customHeight="1">
      <c r="K493" s="15"/>
    </row>
    <row r="494" spans="11:11" ht="12" customHeight="1">
      <c r="K494" s="15"/>
    </row>
    <row r="495" spans="11:11" ht="12" customHeight="1">
      <c r="K495" s="15"/>
    </row>
    <row r="496" spans="11:11" ht="12" customHeight="1">
      <c r="K496" s="15"/>
    </row>
    <row r="497" spans="11:11" ht="12" customHeight="1">
      <c r="K497" s="15"/>
    </row>
    <row r="498" spans="11:11" ht="12" customHeight="1">
      <c r="K498" s="15"/>
    </row>
    <row r="499" spans="11:11" ht="12" customHeight="1">
      <c r="K499" s="15"/>
    </row>
    <row r="500" spans="11:11" ht="12" customHeight="1">
      <c r="K500" s="15"/>
    </row>
    <row r="501" spans="11:11" ht="12" customHeight="1">
      <c r="K501" s="15"/>
    </row>
    <row r="502" spans="11:11" ht="12" customHeight="1">
      <c r="K502" s="15"/>
    </row>
    <row r="503" spans="11:11" ht="12" customHeight="1">
      <c r="K503" s="15"/>
    </row>
    <row r="504" spans="11:11" ht="12" customHeight="1">
      <c r="K504" s="15"/>
    </row>
    <row r="505" spans="11:11" ht="12" customHeight="1">
      <c r="K505" s="15"/>
    </row>
    <row r="506" spans="11:11" ht="12" customHeight="1">
      <c r="K506" s="15"/>
    </row>
    <row r="507" spans="11:11" ht="12" customHeight="1">
      <c r="K507" s="15"/>
    </row>
    <row r="508" spans="11:11" ht="12" customHeight="1">
      <c r="K508" s="15"/>
    </row>
    <row r="509" spans="11:11" ht="12" customHeight="1">
      <c r="K509" s="15"/>
    </row>
    <row r="510" spans="11:11" ht="12" customHeight="1">
      <c r="K510" s="15"/>
    </row>
    <row r="511" spans="11:11" ht="12" customHeight="1">
      <c r="K511" s="15"/>
    </row>
    <row r="512" spans="11:11" ht="12" customHeight="1">
      <c r="K512" s="15"/>
    </row>
    <row r="513" spans="11:11" ht="12" customHeight="1">
      <c r="K513" s="15"/>
    </row>
    <row r="514" spans="11:11" ht="12" customHeight="1">
      <c r="K514" s="15"/>
    </row>
    <row r="515" spans="11:11" ht="12" customHeight="1">
      <c r="K515" s="15"/>
    </row>
    <row r="516" spans="11:11" ht="12" customHeight="1">
      <c r="K516" s="15"/>
    </row>
    <row r="517" spans="11:11" ht="12" customHeight="1">
      <c r="K517" s="15"/>
    </row>
    <row r="518" spans="11:11" ht="12" customHeight="1">
      <c r="K518" s="15"/>
    </row>
    <row r="519" spans="11:11" ht="12" customHeight="1">
      <c r="K519" s="15"/>
    </row>
    <row r="520" spans="11:11" ht="12" customHeight="1">
      <c r="K520" s="15"/>
    </row>
    <row r="521" spans="11:11" ht="12" customHeight="1">
      <c r="K521" s="15"/>
    </row>
    <row r="522" spans="11:11" ht="12" customHeight="1">
      <c r="K522" s="15"/>
    </row>
    <row r="523" spans="11:11" ht="12" customHeight="1">
      <c r="K523" s="15"/>
    </row>
    <row r="524" spans="11:11" ht="12" customHeight="1">
      <c r="K524" s="15"/>
    </row>
    <row r="525" spans="11:11" ht="12" customHeight="1">
      <c r="K525" s="15"/>
    </row>
    <row r="526" spans="11:11" ht="12" customHeight="1">
      <c r="K526" s="15"/>
    </row>
    <row r="527" spans="11:11" ht="12" customHeight="1">
      <c r="K527" s="15"/>
    </row>
    <row r="528" spans="11:11" ht="12" customHeight="1">
      <c r="K528" s="15"/>
    </row>
    <row r="529" spans="11:11" ht="12" customHeight="1">
      <c r="K529" s="15"/>
    </row>
    <row r="530" spans="11:11" ht="12" customHeight="1">
      <c r="K530" s="15"/>
    </row>
    <row r="531" spans="11:11" ht="12" customHeight="1">
      <c r="K531" s="15"/>
    </row>
    <row r="532" spans="11:11" ht="12" customHeight="1">
      <c r="K532" s="15"/>
    </row>
    <row r="533" spans="11:11" ht="12" customHeight="1">
      <c r="K533" s="15"/>
    </row>
    <row r="534" spans="11:11" ht="12" customHeight="1">
      <c r="K534" s="15"/>
    </row>
    <row r="535" spans="11:11" ht="12" customHeight="1">
      <c r="K535" s="15"/>
    </row>
    <row r="536" spans="11:11" ht="12" customHeight="1">
      <c r="K536" s="15"/>
    </row>
    <row r="537" spans="11:11" ht="12" customHeight="1">
      <c r="K537" s="15"/>
    </row>
    <row r="538" spans="11:11" ht="12" customHeight="1">
      <c r="K538" s="15"/>
    </row>
    <row r="539" spans="11:11" ht="12" customHeight="1">
      <c r="K539" s="15"/>
    </row>
    <row r="540" spans="11:11" ht="12" customHeight="1">
      <c r="K540" s="15"/>
    </row>
    <row r="541" spans="11:11" ht="12" customHeight="1">
      <c r="K541" s="15"/>
    </row>
    <row r="542" spans="11:11" ht="12" customHeight="1">
      <c r="K542" s="15"/>
    </row>
    <row r="543" spans="11:11" ht="12" customHeight="1">
      <c r="K543" s="15"/>
    </row>
    <row r="544" spans="11:11" ht="12" customHeight="1">
      <c r="K544" s="15"/>
    </row>
    <row r="545" spans="11:11" ht="12" customHeight="1">
      <c r="K545" s="15"/>
    </row>
    <row r="546" spans="11:11" ht="12" customHeight="1">
      <c r="K546" s="15"/>
    </row>
    <row r="547" spans="11:11" ht="12" customHeight="1">
      <c r="K547" s="15"/>
    </row>
    <row r="548" spans="11:11" ht="12" customHeight="1">
      <c r="K548" s="15"/>
    </row>
    <row r="549" spans="11:11" ht="12" customHeight="1">
      <c r="K549" s="15"/>
    </row>
    <row r="550" spans="11:11" ht="12" customHeight="1">
      <c r="K550" s="15"/>
    </row>
    <row r="551" spans="11:11" ht="12" customHeight="1">
      <c r="K551" s="15"/>
    </row>
    <row r="552" spans="11:11" ht="12" customHeight="1">
      <c r="K552" s="15"/>
    </row>
    <row r="553" spans="11:11" ht="12" customHeight="1">
      <c r="K553" s="15"/>
    </row>
    <row r="554" spans="11:11" ht="12" customHeight="1">
      <c r="K554" s="15"/>
    </row>
    <row r="555" spans="11:11" ht="12" customHeight="1">
      <c r="K555" s="15"/>
    </row>
    <row r="556" spans="11:11" ht="12" customHeight="1">
      <c r="K556" s="15"/>
    </row>
    <row r="557" spans="11:11" ht="12" customHeight="1">
      <c r="K557" s="15"/>
    </row>
    <row r="558" spans="11:11" ht="12" customHeight="1">
      <c r="K558" s="15"/>
    </row>
    <row r="559" spans="11:11" ht="12" customHeight="1">
      <c r="K559" s="15"/>
    </row>
    <row r="560" spans="11:11" ht="12" customHeight="1">
      <c r="K560" s="15"/>
    </row>
    <row r="561" spans="11:11" ht="12" customHeight="1">
      <c r="K561" s="15"/>
    </row>
    <row r="562" spans="11:11" ht="12" customHeight="1">
      <c r="K562" s="15"/>
    </row>
    <row r="563" spans="11:11" ht="12" customHeight="1">
      <c r="K563" s="15"/>
    </row>
    <row r="564" spans="11:11" ht="12" customHeight="1">
      <c r="K564" s="15"/>
    </row>
    <row r="565" spans="11:11" ht="12" customHeight="1">
      <c r="K565" s="15"/>
    </row>
    <row r="566" spans="11:11" ht="12" customHeight="1">
      <c r="K566" s="15"/>
    </row>
    <row r="567" spans="11:11" ht="12" customHeight="1">
      <c r="K567" s="15"/>
    </row>
    <row r="568" spans="11:11" ht="12" customHeight="1">
      <c r="K568" s="15"/>
    </row>
    <row r="569" spans="11:11" ht="12" customHeight="1">
      <c r="K569" s="15"/>
    </row>
    <row r="570" spans="11:11" ht="12" customHeight="1">
      <c r="K570" s="15"/>
    </row>
    <row r="571" spans="11:11" ht="12" customHeight="1">
      <c r="K571" s="15"/>
    </row>
    <row r="572" spans="11:11" ht="12" customHeight="1">
      <c r="K572" s="15"/>
    </row>
    <row r="573" spans="11:11" ht="12" customHeight="1">
      <c r="K573" s="15"/>
    </row>
    <row r="574" spans="11:11" ht="12" customHeight="1">
      <c r="K574" s="15"/>
    </row>
    <row r="575" spans="11:11" ht="12" customHeight="1">
      <c r="K575" s="15"/>
    </row>
    <row r="576" spans="11:11" ht="12" customHeight="1">
      <c r="K576" s="15"/>
    </row>
    <row r="577" spans="11:11" ht="12" customHeight="1">
      <c r="K577" s="15"/>
    </row>
    <row r="578" spans="11:11" ht="12" customHeight="1">
      <c r="K578" s="15"/>
    </row>
    <row r="579" spans="11:11" ht="12" customHeight="1">
      <c r="K579" s="15"/>
    </row>
    <row r="580" spans="11:11" ht="12" customHeight="1">
      <c r="K580" s="15"/>
    </row>
    <row r="581" spans="11:11" ht="12" customHeight="1">
      <c r="K581" s="15"/>
    </row>
    <row r="582" spans="11:11" ht="12" customHeight="1">
      <c r="K582" s="15"/>
    </row>
    <row r="583" spans="11:11" ht="12" customHeight="1">
      <c r="K583" s="15"/>
    </row>
    <row r="584" spans="11:11" ht="12" customHeight="1">
      <c r="K584" s="15"/>
    </row>
    <row r="585" spans="11:11" ht="12" customHeight="1">
      <c r="K585" s="15"/>
    </row>
    <row r="586" spans="11:11" ht="12" customHeight="1">
      <c r="K586" s="15"/>
    </row>
    <row r="587" spans="11:11" ht="12" customHeight="1">
      <c r="K587" s="15"/>
    </row>
    <row r="588" spans="11:11" ht="12" customHeight="1">
      <c r="K588" s="15"/>
    </row>
    <row r="589" spans="11:11" ht="12" customHeight="1">
      <c r="K589" s="15"/>
    </row>
    <row r="590" spans="11:11" ht="12" customHeight="1">
      <c r="K590" s="15"/>
    </row>
    <row r="591" spans="11:11" ht="12" customHeight="1">
      <c r="K591" s="15"/>
    </row>
    <row r="592" spans="11:11" ht="12" customHeight="1">
      <c r="K592" s="15"/>
    </row>
    <row r="593" spans="11:11" ht="12" customHeight="1">
      <c r="K593" s="15"/>
    </row>
    <row r="594" spans="11:11" ht="12" customHeight="1">
      <c r="K594" s="15"/>
    </row>
    <row r="595" spans="11:11" ht="12" customHeight="1">
      <c r="K595" s="15"/>
    </row>
    <row r="596" spans="11:11" ht="12" customHeight="1">
      <c r="K596" s="15"/>
    </row>
    <row r="597" spans="11:11" ht="12" customHeight="1">
      <c r="K597" s="15"/>
    </row>
    <row r="598" spans="11:11" ht="12" customHeight="1">
      <c r="K598" s="15"/>
    </row>
    <row r="599" spans="11:11" ht="12" customHeight="1">
      <c r="K599" s="15"/>
    </row>
    <row r="600" spans="11:11" ht="12" customHeight="1">
      <c r="K600" s="15"/>
    </row>
    <row r="601" spans="11:11" ht="12" customHeight="1">
      <c r="K601" s="15"/>
    </row>
    <row r="602" spans="11:11" ht="12" customHeight="1">
      <c r="K602" s="15"/>
    </row>
    <row r="603" spans="11:11" ht="12" customHeight="1">
      <c r="K603" s="15"/>
    </row>
    <row r="604" spans="11:11" ht="12" customHeight="1">
      <c r="K604" s="15"/>
    </row>
    <row r="605" spans="11:11" ht="12" customHeight="1">
      <c r="K605" s="15"/>
    </row>
    <row r="606" spans="11:11" ht="12" customHeight="1">
      <c r="K606" s="15"/>
    </row>
    <row r="607" spans="11:11" ht="12" customHeight="1">
      <c r="K607" s="15"/>
    </row>
    <row r="608" spans="11:11" ht="12" customHeight="1">
      <c r="K608" s="15"/>
    </row>
    <row r="609" spans="11:11" ht="12" customHeight="1">
      <c r="K609" s="15"/>
    </row>
    <row r="610" spans="11:11" ht="12" customHeight="1">
      <c r="K610" s="15"/>
    </row>
    <row r="611" spans="11:11" ht="12" customHeight="1">
      <c r="K611" s="15"/>
    </row>
    <row r="612" spans="11:11" ht="12" customHeight="1">
      <c r="K612" s="15"/>
    </row>
    <row r="613" spans="11:11" ht="12" customHeight="1">
      <c r="K613" s="15"/>
    </row>
    <row r="614" spans="11:11" ht="12" customHeight="1">
      <c r="K614" s="15"/>
    </row>
    <row r="615" spans="11:11" ht="12" customHeight="1">
      <c r="K615" s="15"/>
    </row>
    <row r="616" spans="11:11" ht="12" customHeight="1">
      <c r="K616" s="15"/>
    </row>
    <row r="617" spans="11:11" ht="12" customHeight="1">
      <c r="K617" s="15"/>
    </row>
    <row r="618" spans="11:11" ht="12" customHeight="1">
      <c r="K618" s="15"/>
    </row>
    <row r="619" spans="11:11" ht="12" customHeight="1">
      <c r="K619" s="15"/>
    </row>
    <row r="620" spans="11:11" ht="12" customHeight="1">
      <c r="K620" s="15"/>
    </row>
    <row r="621" spans="11:11" ht="12" customHeight="1">
      <c r="K621" s="15"/>
    </row>
    <row r="622" spans="11:11" ht="12" customHeight="1">
      <c r="K622" s="15"/>
    </row>
    <row r="623" spans="11:11" ht="12" customHeight="1">
      <c r="K623" s="15"/>
    </row>
    <row r="624" spans="11:11" ht="12" customHeight="1">
      <c r="K624" s="15"/>
    </row>
    <row r="625" spans="11:11" ht="12" customHeight="1">
      <c r="K625" s="15"/>
    </row>
    <row r="626" spans="11:11" ht="12" customHeight="1">
      <c r="K626" s="15"/>
    </row>
    <row r="627" spans="11:11" ht="12" customHeight="1">
      <c r="K627" s="15"/>
    </row>
    <row r="628" spans="11:11" ht="12" customHeight="1">
      <c r="K628" s="15"/>
    </row>
    <row r="629" spans="11:11" ht="12" customHeight="1">
      <c r="K629" s="15"/>
    </row>
    <row r="630" spans="11:11" ht="12" customHeight="1">
      <c r="K630" s="15"/>
    </row>
    <row r="631" spans="11:11" ht="12" customHeight="1">
      <c r="K631" s="15"/>
    </row>
    <row r="632" spans="11:11" ht="12" customHeight="1">
      <c r="K632" s="15"/>
    </row>
    <row r="633" spans="11:11" ht="12" customHeight="1">
      <c r="K633" s="15"/>
    </row>
    <row r="634" spans="11:11" ht="12" customHeight="1">
      <c r="K634" s="15"/>
    </row>
    <row r="635" spans="11:11" ht="12" customHeight="1">
      <c r="K635" s="15"/>
    </row>
    <row r="636" spans="11:11" ht="12" customHeight="1">
      <c r="K636" s="15"/>
    </row>
    <row r="637" spans="11:11" ht="12" customHeight="1">
      <c r="K637" s="15"/>
    </row>
    <row r="638" spans="11:11" ht="12" customHeight="1">
      <c r="K638" s="15"/>
    </row>
    <row r="639" spans="11:11" ht="12" customHeight="1">
      <c r="K639" s="15"/>
    </row>
    <row r="640" spans="11:11" ht="12" customHeight="1">
      <c r="K640" s="15"/>
    </row>
    <row r="641" spans="11:11" ht="12" customHeight="1">
      <c r="K641" s="15"/>
    </row>
    <row r="642" spans="11:11" ht="12" customHeight="1">
      <c r="K642" s="15"/>
    </row>
    <row r="643" spans="11:11" ht="12" customHeight="1">
      <c r="K643" s="15"/>
    </row>
    <row r="644" spans="11:11" ht="12" customHeight="1">
      <c r="K644" s="15"/>
    </row>
    <row r="645" spans="11:11" ht="12" customHeight="1">
      <c r="K645" s="15"/>
    </row>
    <row r="646" spans="11:11" ht="12" customHeight="1">
      <c r="K646" s="15"/>
    </row>
    <row r="647" spans="11:11" ht="12" customHeight="1">
      <c r="K647" s="15"/>
    </row>
    <row r="648" spans="11:11" ht="12" customHeight="1">
      <c r="K648" s="15"/>
    </row>
    <row r="649" spans="11:11" ht="12" customHeight="1">
      <c r="K649" s="15"/>
    </row>
    <row r="650" spans="11:11" ht="12" customHeight="1">
      <c r="K650" s="15"/>
    </row>
    <row r="651" spans="11:11" ht="12" customHeight="1">
      <c r="K651" s="15"/>
    </row>
    <row r="652" spans="11:11" ht="12" customHeight="1">
      <c r="K652" s="15"/>
    </row>
    <row r="653" spans="11:11" ht="12" customHeight="1">
      <c r="K653" s="15"/>
    </row>
    <row r="654" spans="11:11" ht="12" customHeight="1">
      <c r="K654" s="15"/>
    </row>
    <row r="655" spans="11:11" ht="12" customHeight="1">
      <c r="K655" s="15"/>
    </row>
    <row r="656" spans="11:11" ht="12" customHeight="1">
      <c r="K656" s="15"/>
    </row>
    <row r="657" spans="11:11" ht="12" customHeight="1">
      <c r="K657" s="15"/>
    </row>
    <row r="658" spans="11:11" ht="12" customHeight="1">
      <c r="K658" s="15"/>
    </row>
    <row r="659" spans="11:11" ht="12" customHeight="1">
      <c r="K659" s="15"/>
    </row>
    <row r="660" spans="11:11" ht="12" customHeight="1">
      <c r="K660" s="15"/>
    </row>
    <row r="661" spans="11:11" ht="12" customHeight="1">
      <c r="K661" s="15"/>
    </row>
    <row r="662" spans="11:11" ht="12" customHeight="1">
      <c r="K662" s="15"/>
    </row>
    <row r="663" spans="11:11" ht="12" customHeight="1">
      <c r="K663" s="15"/>
    </row>
    <row r="664" spans="11:11" ht="12" customHeight="1">
      <c r="K664" s="15"/>
    </row>
    <row r="665" spans="11:11" ht="12" customHeight="1">
      <c r="K665" s="15"/>
    </row>
    <row r="666" spans="11:11" ht="12" customHeight="1">
      <c r="K666" s="15"/>
    </row>
    <row r="667" spans="11:11" ht="12" customHeight="1">
      <c r="K667" s="15"/>
    </row>
    <row r="668" spans="11:11" ht="12" customHeight="1">
      <c r="K668" s="15"/>
    </row>
    <row r="669" spans="11:11" ht="12" customHeight="1">
      <c r="K669" s="15"/>
    </row>
    <row r="670" spans="11:11" ht="12" customHeight="1">
      <c r="K670" s="15"/>
    </row>
    <row r="671" spans="11:11" ht="12" customHeight="1">
      <c r="K671" s="15"/>
    </row>
    <row r="672" spans="11:11" ht="12" customHeight="1">
      <c r="K672" s="15"/>
    </row>
    <row r="673" spans="11:11" ht="12" customHeight="1">
      <c r="K673" s="15"/>
    </row>
    <row r="674" spans="11:11" ht="12" customHeight="1">
      <c r="K674" s="15"/>
    </row>
    <row r="675" spans="11:11" ht="12" customHeight="1">
      <c r="K675" s="15"/>
    </row>
    <row r="676" spans="11:11" ht="12" customHeight="1">
      <c r="K676" s="15"/>
    </row>
    <row r="677" spans="11:11" ht="12" customHeight="1">
      <c r="K677" s="15"/>
    </row>
    <row r="678" spans="11:11" ht="12" customHeight="1">
      <c r="K678" s="15"/>
    </row>
    <row r="679" spans="11:11" ht="12" customHeight="1">
      <c r="K679" s="15"/>
    </row>
    <row r="680" spans="11:11" ht="12" customHeight="1">
      <c r="K680" s="15"/>
    </row>
    <row r="681" spans="11:11" ht="12" customHeight="1">
      <c r="K681" s="15"/>
    </row>
    <row r="682" spans="11:11" ht="12" customHeight="1">
      <c r="K682" s="15"/>
    </row>
    <row r="683" spans="11:11" ht="12" customHeight="1">
      <c r="K683" s="15"/>
    </row>
    <row r="684" spans="11:11" ht="12" customHeight="1">
      <c r="K684" s="15"/>
    </row>
    <row r="685" spans="11:11" ht="12" customHeight="1">
      <c r="K685" s="15"/>
    </row>
    <row r="686" spans="11:11" ht="12" customHeight="1">
      <c r="K686" s="15"/>
    </row>
    <row r="687" spans="11:11" ht="12" customHeight="1">
      <c r="K687" s="15"/>
    </row>
    <row r="688" spans="11:11" ht="12" customHeight="1">
      <c r="K688" s="15"/>
    </row>
    <row r="689" spans="11:11" ht="12" customHeight="1">
      <c r="K689" s="15"/>
    </row>
    <row r="690" spans="11:11" ht="12" customHeight="1">
      <c r="K690" s="15"/>
    </row>
    <row r="691" spans="11:11" ht="12" customHeight="1">
      <c r="K691" s="15"/>
    </row>
    <row r="692" spans="11:11" ht="12" customHeight="1">
      <c r="K692" s="15"/>
    </row>
    <row r="693" spans="11:11" ht="12" customHeight="1">
      <c r="K693" s="15"/>
    </row>
    <row r="694" spans="11:11" ht="12" customHeight="1">
      <c r="K694" s="15"/>
    </row>
    <row r="695" spans="11:11" ht="12" customHeight="1">
      <c r="K695" s="15"/>
    </row>
    <row r="696" spans="11:11" ht="12" customHeight="1">
      <c r="K696" s="15"/>
    </row>
    <row r="697" spans="11:11" ht="12" customHeight="1">
      <c r="K697" s="15"/>
    </row>
    <row r="698" spans="11:11" ht="12" customHeight="1">
      <c r="K698" s="15"/>
    </row>
    <row r="699" spans="11:11" ht="12" customHeight="1">
      <c r="K699" s="15"/>
    </row>
    <row r="700" spans="11:11" ht="12" customHeight="1">
      <c r="K700" s="15"/>
    </row>
    <row r="701" spans="11:11" ht="12" customHeight="1">
      <c r="K701" s="15"/>
    </row>
    <row r="702" spans="11:11" ht="12" customHeight="1">
      <c r="K702" s="15"/>
    </row>
    <row r="703" spans="11:11" ht="12" customHeight="1">
      <c r="K703" s="15"/>
    </row>
    <row r="704" spans="11:11" ht="12" customHeight="1">
      <c r="K704" s="15"/>
    </row>
    <row r="705" spans="11:11" ht="12" customHeight="1">
      <c r="K705" s="15"/>
    </row>
    <row r="706" spans="11:11" ht="12" customHeight="1">
      <c r="K706" s="15"/>
    </row>
    <row r="707" spans="11:11" ht="12" customHeight="1">
      <c r="K707" s="15"/>
    </row>
    <row r="708" spans="11:11" ht="12" customHeight="1">
      <c r="K708" s="15"/>
    </row>
    <row r="709" spans="11:11" ht="12" customHeight="1">
      <c r="K709" s="15"/>
    </row>
    <row r="710" spans="11:11" ht="12" customHeight="1">
      <c r="K710" s="15"/>
    </row>
    <row r="711" spans="11:11" ht="12" customHeight="1">
      <c r="K711" s="15"/>
    </row>
    <row r="712" spans="11:11" ht="12" customHeight="1">
      <c r="K712" s="15"/>
    </row>
    <row r="713" spans="11:11" ht="12" customHeight="1">
      <c r="K713" s="15"/>
    </row>
    <row r="714" spans="11:11" ht="12" customHeight="1">
      <c r="K714" s="15"/>
    </row>
    <row r="715" spans="11:11" ht="12" customHeight="1">
      <c r="K715" s="15"/>
    </row>
    <row r="716" spans="11:11" ht="12" customHeight="1">
      <c r="K716" s="15"/>
    </row>
    <row r="717" spans="11:11" ht="12" customHeight="1">
      <c r="K717" s="15"/>
    </row>
    <row r="718" spans="11:11" ht="12" customHeight="1">
      <c r="K718" s="15"/>
    </row>
    <row r="719" spans="11:11" ht="12" customHeight="1">
      <c r="K719" s="15"/>
    </row>
    <row r="720" spans="11:11" ht="12" customHeight="1">
      <c r="K720" s="15"/>
    </row>
    <row r="721" spans="11:11" ht="12" customHeight="1">
      <c r="K721" s="15"/>
    </row>
    <row r="722" spans="11:11" ht="12" customHeight="1">
      <c r="K722" s="15"/>
    </row>
    <row r="723" spans="11:11" ht="12" customHeight="1">
      <c r="K723" s="15"/>
    </row>
    <row r="724" spans="11:11" ht="12" customHeight="1">
      <c r="K724" s="15"/>
    </row>
    <row r="725" spans="11:11" ht="12" customHeight="1">
      <c r="K725" s="15"/>
    </row>
    <row r="726" spans="11:11" ht="12" customHeight="1">
      <c r="K726" s="15"/>
    </row>
    <row r="727" spans="11:11" ht="12" customHeight="1">
      <c r="K727" s="15"/>
    </row>
    <row r="728" spans="11:11" ht="12" customHeight="1">
      <c r="K728" s="15"/>
    </row>
    <row r="729" spans="11:11" ht="12" customHeight="1">
      <c r="K729" s="15"/>
    </row>
    <row r="730" spans="11:11" ht="12" customHeight="1">
      <c r="K730" s="15"/>
    </row>
    <row r="731" spans="11:11" ht="12" customHeight="1">
      <c r="K731" s="15"/>
    </row>
    <row r="732" spans="11:11" ht="12" customHeight="1">
      <c r="K732" s="15"/>
    </row>
    <row r="733" spans="11:11" ht="12" customHeight="1">
      <c r="K733" s="15"/>
    </row>
    <row r="734" spans="11:11" ht="12" customHeight="1">
      <c r="K734" s="15"/>
    </row>
    <row r="735" spans="11:11" ht="12" customHeight="1">
      <c r="K735" s="15"/>
    </row>
    <row r="736" spans="11:11" ht="12" customHeight="1">
      <c r="K736" s="15"/>
    </row>
    <row r="737" spans="11:11" ht="12" customHeight="1">
      <c r="K737" s="15"/>
    </row>
    <row r="738" spans="11:11" ht="12" customHeight="1">
      <c r="K738" s="15"/>
    </row>
    <row r="739" spans="11:11" ht="12" customHeight="1">
      <c r="K739" s="15"/>
    </row>
    <row r="740" spans="11:11" ht="12" customHeight="1">
      <c r="K740" s="15"/>
    </row>
    <row r="741" spans="11:11" ht="12" customHeight="1">
      <c r="K741" s="15"/>
    </row>
    <row r="742" spans="11:11" ht="12" customHeight="1">
      <c r="K742" s="15"/>
    </row>
    <row r="743" spans="11:11" ht="12" customHeight="1">
      <c r="K743" s="15"/>
    </row>
    <row r="744" spans="11:11" ht="12" customHeight="1">
      <c r="K744" s="15"/>
    </row>
    <row r="745" spans="11:11" ht="12" customHeight="1">
      <c r="K745" s="15"/>
    </row>
    <row r="746" spans="11:11" ht="12" customHeight="1">
      <c r="K746" s="15"/>
    </row>
    <row r="747" spans="11:11" ht="12" customHeight="1">
      <c r="K747" s="15"/>
    </row>
    <row r="748" spans="11:11" ht="12" customHeight="1">
      <c r="K748" s="15"/>
    </row>
    <row r="749" spans="11:11" ht="12" customHeight="1">
      <c r="K749" s="15"/>
    </row>
    <row r="750" spans="11:11" ht="12" customHeight="1">
      <c r="K750" s="15"/>
    </row>
    <row r="751" spans="11:11" ht="12" customHeight="1">
      <c r="K751" s="15"/>
    </row>
    <row r="752" spans="11:11" ht="12" customHeight="1">
      <c r="K752" s="15"/>
    </row>
    <row r="753" spans="11:11" ht="12" customHeight="1">
      <c r="K753" s="15"/>
    </row>
    <row r="754" spans="11:11" ht="12" customHeight="1">
      <c r="K754" s="15"/>
    </row>
    <row r="755" spans="11:11" ht="12" customHeight="1">
      <c r="K755" s="15"/>
    </row>
    <row r="756" spans="11:11" ht="12" customHeight="1">
      <c r="K756" s="15"/>
    </row>
    <row r="757" spans="11:11" ht="12" customHeight="1">
      <c r="K757" s="15"/>
    </row>
    <row r="758" spans="11:11" ht="12" customHeight="1">
      <c r="K758" s="15"/>
    </row>
    <row r="759" spans="11:11" ht="12" customHeight="1">
      <c r="K759" s="15"/>
    </row>
    <row r="760" spans="11:11" ht="12" customHeight="1">
      <c r="K760" s="15"/>
    </row>
    <row r="761" spans="11:11" ht="12" customHeight="1">
      <c r="K761" s="15"/>
    </row>
    <row r="762" spans="11:11" ht="12" customHeight="1">
      <c r="K762" s="15"/>
    </row>
    <row r="763" spans="11:11" ht="12" customHeight="1">
      <c r="K763" s="15"/>
    </row>
    <row r="764" spans="11:11" ht="12" customHeight="1">
      <c r="K764" s="15"/>
    </row>
    <row r="765" spans="11:11" ht="12" customHeight="1">
      <c r="K765" s="15"/>
    </row>
    <row r="766" spans="11:11" ht="12" customHeight="1">
      <c r="K766" s="15"/>
    </row>
    <row r="767" spans="11:11" ht="12" customHeight="1">
      <c r="K767" s="15"/>
    </row>
    <row r="768" spans="11:11" ht="12" customHeight="1">
      <c r="K768" s="15"/>
    </row>
    <row r="769" spans="11:11" ht="12" customHeight="1">
      <c r="K769" s="15"/>
    </row>
    <row r="770" spans="11:11" ht="12" customHeight="1">
      <c r="K770" s="15"/>
    </row>
    <row r="771" spans="11:11" ht="12" customHeight="1">
      <c r="K771" s="15"/>
    </row>
    <row r="772" spans="11:11" ht="12" customHeight="1">
      <c r="K772" s="15"/>
    </row>
    <row r="773" spans="11:11" ht="12" customHeight="1">
      <c r="K773" s="15"/>
    </row>
    <row r="774" spans="11:11" ht="12" customHeight="1">
      <c r="K774" s="15"/>
    </row>
    <row r="775" spans="11:11" ht="12" customHeight="1">
      <c r="K775" s="15"/>
    </row>
    <row r="776" spans="11:11" ht="12" customHeight="1">
      <c r="K776" s="15"/>
    </row>
    <row r="777" spans="11:11" ht="12" customHeight="1">
      <c r="K777" s="15"/>
    </row>
    <row r="778" spans="11:11" ht="12" customHeight="1">
      <c r="K778" s="15"/>
    </row>
    <row r="779" spans="11:11" ht="12" customHeight="1">
      <c r="K779" s="15"/>
    </row>
    <row r="780" spans="11:11" ht="12" customHeight="1">
      <c r="K780" s="15"/>
    </row>
    <row r="781" spans="11:11" ht="12" customHeight="1">
      <c r="K781" s="15"/>
    </row>
    <row r="782" spans="11:11" ht="12" customHeight="1">
      <c r="K782" s="15"/>
    </row>
    <row r="783" spans="11:11" ht="12" customHeight="1">
      <c r="K783" s="15"/>
    </row>
    <row r="784" spans="11:11" ht="12" customHeight="1">
      <c r="K784" s="15"/>
    </row>
    <row r="785" spans="11:11" ht="12" customHeight="1">
      <c r="K785" s="15"/>
    </row>
    <row r="786" spans="11:11" ht="12" customHeight="1">
      <c r="K786" s="15"/>
    </row>
    <row r="787" spans="11:11" ht="12" customHeight="1">
      <c r="K787" s="15"/>
    </row>
    <row r="788" spans="11:11" ht="12" customHeight="1">
      <c r="K788" s="15"/>
    </row>
    <row r="789" spans="11:11" ht="12" customHeight="1">
      <c r="K789" s="15"/>
    </row>
    <row r="790" spans="11:11" ht="12" customHeight="1">
      <c r="K790" s="15"/>
    </row>
    <row r="791" spans="11:11" ht="12" customHeight="1">
      <c r="K791" s="15"/>
    </row>
    <row r="792" spans="11:11" ht="12" customHeight="1">
      <c r="K792" s="15"/>
    </row>
    <row r="793" spans="11:11" ht="12" customHeight="1">
      <c r="K793" s="15"/>
    </row>
    <row r="794" spans="11:11" ht="12" customHeight="1">
      <c r="K794" s="15"/>
    </row>
    <row r="795" spans="11:11" ht="12" customHeight="1">
      <c r="K795" s="15"/>
    </row>
    <row r="796" spans="11:11" ht="12" customHeight="1">
      <c r="K796" s="15"/>
    </row>
    <row r="797" spans="11:11" ht="12" customHeight="1">
      <c r="K797" s="15"/>
    </row>
    <row r="798" spans="11:11" ht="12" customHeight="1">
      <c r="K798" s="15"/>
    </row>
    <row r="799" spans="11:11" ht="12" customHeight="1">
      <c r="K799" s="15"/>
    </row>
    <row r="800" spans="11:11" ht="12" customHeight="1">
      <c r="K800" s="15"/>
    </row>
    <row r="801" spans="11:11" ht="12" customHeight="1">
      <c r="K801" s="15"/>
    </row>
    <row r="802" spans="11:11" ht="12" customHeight="1">
      <c r="K802" s="15"/>
    </row>
    <row r="803" spans="11:11" ht="12" customHeight="1">
      <c r="K803" s="15"/>
    </row>
    <row r="804" spans="11:11" ht="12" customHeight="1">
      <c r="K804" s="15"/>
    </row>
    <row r="805" spans="11:11" ht="12" customHeight="1">
      <c r="K805" s="15"/>
    </row>
    <row r="806" spans="11:11" ht="12" customHeight="1">
      <c r="K806" s="15"/>
    </row>
    <row r="807" spans="11:11" ht="12" customHeight="1">
      <c r="K807" s="15"/>
    </row>
    <row r="808" spans="11:11" ht="12" customHeight="1">
      <c r="K808" s="15"/>
    </row>
    <row r="809" spans="11:11" ht="12" customHeight="1">
      <c r="K809" s="15"/>
    </row>
    <row r="810" spans="11:11" ht="12" customHeight="1">
      <c r="K810" s="15"/>
    </row>
    <row r="811" spans="11:11" ht="12" customHeight="1">
      <c r="K811" s="15"/>
    </row>
    <row r="812" spans="11:11" ht="12" customHeight="1">
      <c r="K812" s="15"/>
    </row>
    <row r="813" spans="11:11" ht="12" customHeight="1">
      <c r="K813" s="15"/>
    </row>
    <row r="814" spans="11:11" ht="12" customHeight="1">
      <c r="K814" s="15"/>
    </row>
    <row r="815" spans="11:11" ht="12" customHeight="1">
      <c r="K815" s="15"/>
    </row>
    <row r="816" spans="11:11" ht="12" customHeight="1">
      <c r="K816" s="15"/>
    </row>
    <row r="817" spans="11:11" ht="12" customHeight="1">
      <c r="K817" s="15"/>
    </row>
    <row r="818" spans="11:11" ht="12" customHeight="1">
      <c r="K818" s="15"/>
    </row>
    <row r="819" spans="11:11" ht="12" customHeight="1">
      <c r="K819" s="15"/>
    </row>
    <row r="820" spans="11:11" ht="12" customHeight="1">
      <c r="K820" s="15"/>
    </row>
    <row r="821" spans="11:11" ht="12" customHeight="1">
      <c r="K821" s="15"/>
    </row>
    <row r="822" spans="11:11" ht="12" customHeight="1">
      <c r="K822" s="15"/>
    </row>
    <row r="823" spans="11:11" ht="12" customHeight="1">
      <c r="K823" s="15"/>
    </row>
    <row r="824" spans="11:11" ht="12" customHeight="1">
      <c r="K824" s="15"/>
    </row>
    <row r="825" spans="11:11" ht="12" customHeight="1">
      <c r="K825" s="15"/>
    </row>
    <row r="826" spans="11:11" ht="12" customHeight="1">
      <c r="K826" s="15"/>
    </row>
    <row r="827" spans="11:11" ht="12" customHeight="1">
      <c r="K827" s="15"/>
    </row>
    <row r="828" spans="11:11" ht="12" customHeight="1">
      <c r="K828" s="15"/>
    </row>
    <row r="829" spans="11:11" ht="12" customHeight="1">
      <c r="K829" s="15"/>
    </row>
    <row r="830" spans="11:11" ht="12" customHeight="1">
      <c r="K830" s="15"/>
    </row>
    <row r="831" spans="11:11" ht="12" customHeight="1">
      <c r="K831" s="15"/>
    </row>
    <row r="832" spans="11:11" ht="12" customHeight="1">
      <c r="K832" s="15"/>
    </row>
    <row r="833" spans="11:11" ht="12" customHeight="1">
      <c r="K833" s="15"/>
    </row>
    <row r="834" spans="11:11" ht="12" customHeight="1">
      <c r="K834" s="15"/>
    </row>
    <row r="835" spans="11:11" ht="12" customHeight="1">
      <c r="K835" s="15"/>
    </row>
    <row r="836" spans="11:11" ht="12" customHeight="1">
      <c r="K836" s="15"/>
    </row>
    <row r="837" spans="11:11" ht="12" customHeight="1">
      <c r="K837" s="15"/>
    </row>
    <row r="838" spans="11:11" ht="12" customHeight="1">
      <c r="K838" s="15"/>
    </row>
    <row r="839" spans="11:11" ht="12" customHeight="1">
      <c r="K839" s="15"/>
    </row>
    <row r="840" spans="11:11" ht="12" customHeight="1">
      <c r="K840" s="15"/>
    </row>
    <row r="841" spans="11:11" ht="12" customHeight="1">
      <c r="K841" s="15"/>
    </row>
    <row r="842" spans="11:11" ht="12" customHeight="1">
      <c r="K842" s="15"/>
    </row>
    <row r="843" spans="11:11" ht="12" customHeight="1">
      <c r="K843" s="15"/>
    </row>
    <row r="844" spans="11:11" ht="12" customHeight="1">
      <c r="K844" s="15"/>
    </row>
    <row r="845" spans="11:11" ht="12" customHeight="1">
      <c r="K845" s="15"/>
    </row>
    <row r="846" spans="11:11" ht="12" customHeight="1">
      <c r="K846" s="15"/>
    </row>
    <row r="847" spans="11:11" ht="12" customHeight="1">
      <c r="K847" s="15"/>
    </row>
    <row r="848" spans="11:11" ht="12" customHeight="1">
      <c r="K848" s="15"/>
    </row>
    <row r="849" spans="11:11" ht="12" customHeight="1">
      <c r="K849" s="15"/>
    </row>
    <row r="850" spans="11:11" ht="12" customHeight="1">
      <c r="K850" s="15"/>
    </row>
    <row r="851" spans="11:11" ht="12" customHeight="1">
      <c r="K851" s="15"/>
    </row>
    <row r="852" spans="11:11" ht="12" customHeight="1">
      <c r="K852" s="15"/>
    </row>
    <row r="853" spans="11:11" ht="12" customHeight="1">
      <c r="K853" s="15"/>
    </row>
    <row r="854" spans="11:11" ht="12" customHeight="1">
      <c r="K854" s="15"/>
    </row>
    <row r="855" spans="11:11" ht="12" customHeight="1">
      <c r="K855" s="15"/>
    </row>
    <row r="856" spans="11:11" ht="12" customHeight="1">
      <c r="K856" s="15"/>
    </row>
    <row r="857" spans="11:11" ht="12" customHeight="1">
      <c r="K857" s="15"/>
    </row>
    <row r="858" spans="11:11" ht="12" customHeight="1">
      <c r="K858" s="15"/>
    </row>
    <row r="859" spans="11:11" ht="12" customHeight="1">
      <c r="K859" s="15"/>
    </row>
    <row r="860" spans="11:11" ht="12" customHeight="1">
      <c r="K860" s="15"/>
    </row>
    <row r="861" spans="11:11" ht="12" customHeight="1">
      <c r="K861" s="15"/>
    </row>
    <row r="862" spans="11:11" ht="12" customHeight="1">
      <c r="K862" s="15"/>
    </row>
    <row r="863" spans="11:11" ht="12" customHeight="1">
      <c r="K863" s="15"/>
    </row>
    <row r="864" spans="11:11" ht="12" customHeight="1">
      <c r="K864" s="15"/>
    </row>
    <row r="865" spans="11:11" ht="12" customHeight="1">
      <c r="K865" s="15"/>
    </row>
    <row r="866" spans="11:11" ht="12" customHeight="1">
      <c r="K866" s="15"/>
    </row>
    <row r="867" spans="11:11" ht="12" customHeight="1">
      <c r="K867" s="15"/>
    </row>
    <row r="868" spans="11:11" ht="12" customHeight="1">
      <c r="K868" s="15"/>
    </row>
    <row r="869" spans="11:11" ht="12" customHeight="1">
      <c r="K869" s="15"/>
    </row>
    <row r="870" spans="11:11" ht="12" customHeight="1">
      <c r="K870" s="15"/>
    </row>
    <row r="871" spans="11:11" ht="12" customHeight="1">
      <c r="K871" s="15"/>
    </row>
    <row r="872" spans="11:11" ht="12" customHeight="1">
      <c r="K872" s="15"/>
    </row>
    <row r="873" spans="11:11" ht="12" customHeight="1">
      <c r="K873" s="15"/>
    </row>
    <row r="874" spans="11:11" ht="12" customHeight="1">
      <c r="K874" s="15"/>
    </row>
    <row r="875" spans="11:11" ht="12" customHeight="1">
      <c r="K875" s="15"/>
    </row>
    <row r="876" spans="11:11" ht="12" customHeight="1">
      <c r="K876" s="15"/>
    </row>
    <row r="877" spans="11:11" ht="12" customHeight="1">
      <c r="K877" s="15"/>
    </row>
    <row r="878" spans="11:11" ht="12" customHeight="1">
      <c r="K878" s="15"/>
    </row>
    <row r="879" spans="11:11" ht="12" customHeight="1">
      <c r="K879" s="15"/>
    </row>
    <row r="880" spans="11:11" ht="12" customHeight="1">
      <c r="K880" s="15"/>
    </row>
    <row r="881" spans="11:11" ht="12" customHeight="1">
      <c r="K881" s="15"/>
    </row>
    <row r="882" spans="11:11" ht="12" customHeight="1">
      <c r="K882" s="15"/>
    </row>
    <row r="883" spans="11:11" ht="12" customHeight="1">
      <c r="K883" s="15"/>
    </row>
    <row r="884" spans="11:11" ht="12" customHeight="1">
      <c r="K884" s="15"/>
    </row>
    <row r="885" spans="11:11" ht="12" customHeight="1">
      <c r="K885" s="15"/>
    </row>
    <row r="886" spans="11:11" ht="12" customHeight="1">
      <c r="K886" s="15"/>
    </row>
    <row r="887" spans="11:11" ht="12" customHeight="1">
      <c r="K887" s="15"/>
    </row>
    <row r="888" spans="11:11" ht="12" customHeight="1">
      <c r="K888" s="15"/>
    </row>
    <row r="889" spans="11:11" ht="12" customHeight="1">
      <c r="K889" s="15"/>
    </row>
    <row r="890" spans="11:11" ht="12" customHeight="1">
      <c r="K890" s="15"/>
    </row>
    <row r="891" spans="11:11" ht="12" customHeight="1">
      <c r="K891" s="15"/>
    </row>
    <row r="892" spans="11:11" ht="12" customHeight="1">
      <c r="K892" s="15"/>
    </row>
    <row r="893" spans="11:11" ht="12" customHeight="1">
      <c r="K893" s="15"/>
    </row>
    <row r="894" spans="11:11" ht="12" customHeight="1">
      <c r="K894" s="15"/>
    </row>
    <row r="895" spans="11:11" ht="12" customHeight="1">
      <c r="K895" s="15"/>
    </row>
    <row r="896" spans="11:11" ht="12" customHeight="1">
      <c r="K896" s="15"/>
    </row>
    <row r="897" spans="11:11" ht="12" customHeight="1">
      <c r="K897" s="15"/>
    </row>
    <row r="898" spans="11:11" ht="12" customHeight="1">
      <c r="K898" s="15"/>
    </row>
    <row r="899" spans="11:11" ht="12" customHeight="1">
      <c r="K899" s="15"/>
    </row>
    <row r="900" spans="11:11" ht="12" customHeight="1">
      <c r="K900" s="15"/>
    </row>
    <row r="901" spans="11:11" ht="12" customHeight="1">
      <c r="K901" s="15"/>
    </row>
    <row r="902" spans="11:11" ht="12" customHeight="1">
      <c r="K902" s="15"/>
    </row>
    <row r="903" spans="11:11" ht="12" customHeight="1">
      <c r="K903" s="15"/>
    </row>
    <row r="904" spans="11:11" ht="12" customHeight="1">
      <c r="K904" s="15"/>
    </row>
    <row r="905" spans="11:11" ht="12" customHeight="1">
      <c r="K905" s="15"/>
    </row>
    <row r="906" spans="11:11" ht="12" customHeight="1">
      <c r="K906" s="15"/>
    </row>
    <row r="907" spans="11:11" ht="12" customHeight="1">
      <c r="K907" s="15"/>
    </row>
    <row r="908" spans="11:11" ht="12" customHeight="1">
      <c r="K908" s="15"/>
    </row>
    <row r="909" spans="11:11" ht="12" customHeight="1">
      <c r="K909" s="15"/>
    </row>
    <row r="910" spans="11:11" ht="12" customHeight="1">
      <c r="K910" s="15"/>
    </row>
    <row r="911" spans="11:11" ht="12" customHeight="1">
      <c r="K911" s="15"/>
    </row>
    <row r="912" spans="11:11" ht="12" customHeight="1">
      <c r="K912" s="15"/>
    </row>
    <row r="913" spans="11:11" ht="12" customHeight="1">
      <c r="K913" s="15"/>
    </row>
    <row r="914" spans="11:11" ht="12" customHeight="1">
      <c r="K914" s="15"/>
    </row>
    <row r="915" spans="11:11" ht="12" customHeight="1">
      <c r="K915" s="15"/>
    </row>
    <row r="916" spans="11:11" ht="12" customHeight="1">
      <c r="K916" s="15"/>
    </row>
    <row r="917" spans="11:11" ht="12" customHeight="1">
      <c r="K917" s="15"/>
    </row>
    <row r="918" spans="11:11" ht="12" customHeight="1">
      <c r="K918" s="15"/>
    </row>
    <row r="919" spans="11:11" ht="12" customHeight="1">
      <c r="K919" s="15"/>
    </row>
    <row r="920" spans="11:11" ht="12" customHeight="1">
      <c r="K920" s="15"/>
    </row>
    <row r="921" spans="11:11" ht="12" customHeight="1">
      <c r="K921" s="15"/>
    </row>
    <row r="922" spans="11:11" ht="12" customHeight="1">
      <c r="K922" s="15"/>
    </row>
    <row r="923" spans="11:11" ht="12" customHeight="1">
      <c r="K923" s="15"/>
    </row>
    <row r="924" spans="11:11" ht="12" customHeight="1">
      <c r="K924" s="15"/>
    </row>
    <row r="925" spans="11:11" ht="12" customHeight="1">
      <c r="K925" s="15"/>
    </row>
    <row r="926" spans="11:11" ht="12" customHeight="1">
      <c r="K926" s="15"/>
    </row>
    <row r="927" spans="11:11" ht="12" customHeight="1">
      <c r="K927" s="15"/>
    </row>
    <row r="928" spans="11:11" ht="12" customHeight="1">
      <c r="K928" s="15"/>
    </row>
    <row r="929" spans="11:11" ht="12" customHeight="1">
      <c r="K929" s="15"/>
    </row>
    <row r="930" spans="11:11" ht="12" customHeight="1">
      <c r="K930" s="15"/>
    </row>
    <row r="931" spans="11:11" ht="12" customHeight="1">
      <c r="K931" s="15"/>
    </row>
    <row r="932" spans="11:11" ht="12" customHeight="1">
      <c r="K932" s="15"/>
    </row>
    <row r="933" spans="11:11" ht="12" customHeight="1">
      <c r="K933" s="15"/>
    </row>
    <row r="934" spans="11:11" ht="12" customHeight="1">
      <c r="K934" s="15"/>
    </row>
    <row r="935" spans="11:11" ht="12" customHeight="1">
      <c r="K935" s="15"/>
    </row>
    <row r="936" spans="11:11" ht="12" customHeight="1">
      <c r="K936" s="15"/>
    </row>
    <row r="937" spans="11:11" ht="12" customHeight="1">
      <c r="K937" s="15"/>
    </row>
    <row r="938" spans="11:11" ht="12" customHeight="1">
      <c r="K938" s="15"/>
    </row>
    <row r="939" spans="11:11" ht="12" customHeight="1">
      <c r="K939" s="15"/>
    </row>
    <row r="940" spans="11:11" ht="12" customHeight="1">
      <c r="K940" s="15"/>
    </row>
    <row r="941" spans="11:11" ht="12" customHeight="1">
      <c r="K941" s="15"/>
    </row>
    <row r="942" spans="11:11" ht="12" customHeight="1">
      <c r="K942" s="15"/>
    </row>
    <row r="943" spans="11:11" ht="12" customHeight="1">
      <c r="K943" s="15"/>
    </row>
    <row r="944" spans="11:11" ht="12" customHeight="1">
      <c r="K944" s="15"/>
    </row>
    <row r="945" spans="11:11" ht="12" customHeight="1">
      <c r="K945" s="15"/>
    </row>
    <row r="946" spans="11:11" ht="12" customHeight="1">
      <c r="K946" s="15"/>
    </row>
    <row r="947" spans="11:11" ht="12" customHeight="1">
      <c r="K947" s="15"/>
    </row>
    <row r="948" spans="11:11" ht="12" customHeight="1">
      <c r="K948" s="15"/>
    </row>
    <row r="949" spans="11:11" ht="12" customHeight="1">
      <c r="K949" s="15"/>
    </row>
    <row r="950" spans="11:11" ht="12" customHeight="1">
      <c r="K950" s="15"/>
    </row>
    <row r="951" spans="11:11" ht="12" customHeight="1">
      <c r="K951" s="15"/>
    </row>
    <row r="952" spans="11:11" ht="12" customHeight="1">
      <c r="K952" s="15"/>
    </row>
    <row r="953" spans="11:11" ht="12" customHeight="1">
      <c r="K953" s="15"/>
    </row>
    <row r="954" spans="11:11" ht="12" customHeight="1">
      <c r="K954" s="15"/>
    </row>
    <row r="955" spans="11:11" ht="12" customHeight="1">
      <c r="K955" s="15"/>
    </row>
    <row r="956" spans="11:11" ht="12" customHeight="1">
      <c r="K956" s="15"/>
    </row>
    <row r="957" spans="11:11" ht="12" customHeight="1">
      <c r="K957" s="15"/>
    </row>
    <row r="958" spans="11:11" ht="12" customHeight="1">
      <c r="K958" s="15"/>
    </row>
    <row r="959" spans="11:11" ht="12" customHeight="1">
      <c r="K959" s="15"/>
    </row>
    <row r="960" spans="11:11" ht="12" customHeight="1">
      <c r="K960" s="15"/>
    </row>
    <row r="961" spans="11:11" ht="12" customHeight="1">
      <c r="K961" s="15"/>
    </row>
    <row r="962" spans="11:11" ht="12" customHeight="1">
      <c r="K962" s="15"/>
    </row>
    <row r="963" spans="11:11" ht="12" customHeight="1">
      <c r="K963" s="15"/>
    </row>
    <row r="964" spans="11:11" ht="12" customHeight="1">
      <c r="K964" s="15"/>
    </row>
    <row r="965" spans="11:11" ht="12" customHeight="1">
      <c r="K965" s="15"/>
    </row>
    <row r="966" spans="11:11" ht="12" customHeight="1">
      <c r="K966" s="15"/>
    </row>
    <row r="967" spans="11:11" ht="12" customHeight="1">
      <c r="K967" s="15"/>
    </row>
    <row r="968" spans="11:11" ht="12" customHeight="1">
      <c r="K968" s="15"/>
    </row>
    <row r="969" spans="11:11" ht="12" customHeight="1">
      <c r="K969" s="15"/>
    </row>
    <row r="970" spans="11:11" ht="12" customHeight="1">
      <c r="K970" s="15"/>
    </row>
    <row r="971" spans="11:11" ht="12" customHeight="1">
      <c r="K971" s="15"/>
    </row>
    <row r="972" spans="11:11" ht="12" customHeight="1">
      <c r="K972" s="15"/>
    </row>
    <row r="973" spans="11:11" ht="12" customHeight="1">
      <c r="K973" s="15"/>
    </row>
    <row r="974" spans="11:11" ht="12" customHeight="1">
      <c r="K974" s="15"/>
    </row>
    <row r="975" spans="11:11" ht="12" customHeight="1">
      <c r="K975" s="15"/>
    </row>
    <row r="976" spans="11:11" ht="12" customHeight="1">
      <c r="K976" s="15"/>
    </row>
    <row r="977" spans="11:11" ht="12" customHeight="1">
      <c r="K977" s="15"/>
    </row>
    <row r="978" spans="11:11" ht="12" customHeight="1">
      <c r="K978" s="15"/>
    </row>
    <row r="979" spans="11:11" ht="12" customHeight="1">
      <c r="K979" s="15"/>
    </row>
    <row r="980" spans="11:11" ht="12" customHeight="1">
      <c r="K980" s="15"/>
    </row>
    <row r="981" spans="11:11" ht="12" customHeight="1">
      <c r="K981" s="15"/>
    </row>
    <row r="982" spans="11:11" ht="12" customHeight="1">
      <c r="K982" s="15"/>
    </row>
    <row r="983" spans="11:11" ht="12" customHeight="1">
      <c r="K983" s="15"/>
    </row>
    <row r="984" spans="11:11" ht="12" customHeight="1">
      <c r="K984" s="15"/>
    </row>
    <row r="985" spans="11:11" ht="12" customHeight="1">
      <c r="K985" s="15"/>
    </row>
    <row r="986" spans="11:11" ht="12" customHeight="1">
      <c r="K986" s="15"/>
    </row>
    <row r="987" spans="11:11" ht="12" customHeight="1">
      <c r="K987" s="15"/>
    </row>
    <row r="988" spans="11:11" ht="12" customHeight="1">
      <c r="K988" s="15"/>
    </row>
    <row r="989" spans="11:11" ht="12" customHeight="1">
      <c r="K989" s="15"/>
    </row>
    <row r="990" spans="11:11" ht="12" customHeight="1">
      <c r="K990" s="15"/>
    </row>
    <row r="991" spans="11:11" ht="12" customHeight="1">
      <c r="K991" s="15"/>
    </row>
    <row r="992" spans="11:11" ht="12" customHeight="1">
      <c r="K992" s="15"/>
    </row>
    <row r="993" spans="11:11" ht="12" customHeight="1">
      <c r="K993" s="15"/>
    </row>
    <row r="994" spans="11:11" ht="12" customHeight="1">
      <c r="K994" s="15"/>
    </row>
    <row r="995" spans="11:11" ht="12" customHeight="1">
      <c r="K995" s="15"/>
    </row>
    <row r="996" spans="11:11" ht="12" customHeight="1">
      <c r="K996" s="15"/>
    </row>
    <row r="997" spans="11:11" ht="12" customHeight="1">
      <c r="K997" s="15"/>
    </row>
    <row r="998" spans="11:11" ht="12" customHeight="1">
      <c r="K998" s="15"/>
    </row>
    <row r="999" spans="11:11" ht="12" customHeight="1">
      <c r="K999" s="15"/>
    </row>
    <row r="1000" spans="11:11" ht="12" customHeight="1">
      <c r="K1000" s="15"/>
    </row>
    <row r="1001" spans="11:11" ht="12" customHeight="1">
      <c r="K1001" s="15"/>
    </row>
    <row r="1002" spans="11:11" ht="12" customHeight="1">
      <c r="K1002" s="15"/>
    </row>
    <row r="1003" spans="11:11" ht="12" customHeight="1">
      <c r="K1003" s="15"/>
    </row>
    <row r="1004" spans="11:11" ht="12" customHeight="1">
      <c r="K1004" s="15"/>
    </row>
    <row r="1005" spans="11:11" ht="12" customHeight="1">
      <c r="K1005" s="15"/>
    </row>
    <row r="1006" spans="11:11" ht="12" customHeight="1">
      <c r="K1006" s="15"/>
    </row>
    <row r="1007" spans="11:11" ht="12" customHeight="1">
      <c r="K1007" s="15"/>
    </row>
    <row r="1008" spans="11:11" ht="12" customHeight="1">
      <c r="K1008" s="15"/>
    </row>
    <row r="1009" spans="11:11" ht="12" customHeight="1">
      <c r="K1009" s="15"/>
    </row>
    <row r="1010" spans="11:11" ht="12" customHeight="1">
      <c r="K1010" s="15"/>
    </row>
    <row r="1011" spans="11:11" ht="12" customHeight="1">
      <c r="K1011" s="15"/>
    </row>
    <row r="1012" spans="11:11" ht="12" customHeight="1">
      <c r="K1012" s="15"/>
    </row>
    <row r="1013" spans="11:11" ht="12" customHeight="1">
      <c r="K1013" s="15"/>
    </row>
    <row r="1014" spans="11:11" ht="12" customHeight="1">
      <c r="K1014" s="15"/>
    </row>
    <row r="1015" spans="11:11" ht="12" customHeight="1">
      <c r="K1015" s="15"/>
    </row>
    <row r="1016" spans="11:11" ht="12" customHeight="1">
      <c r="K1016" s="15"/>
    </row>
    <row r="1017" spans="11:11" ht="12" customHeight="1">
      <c r="K1017" s="15"/>
    </row>
    <row r="1018" spans="11:11" ht="12" customHeight="1">
      <c r="K1018" s="15"/>
    </row>
    <row r="1019" spans="11:11" ht="12" customHeight="1">
      <c r="K1019" s="15"/>
    </row>
    <row r="1020" spans="11:11" ht="12" customHeight="1">
      <c r="K1020" s="15"/>
    </row>
    <row r="1021" spans="11:11" ht="12" customHeight="1">
      <c r="K1021" s="15"/>
    </row>
    <row r="1022" spans="11:11" ht="12" customHeight="1">
      <c r="K1022" s="15"/>
    </row>
    <row r="1023" spans="11:11" ht="12" customHeight="1">
      <c r="K1023" s="15"/>
    </row>
    <row r="1024" spans="11:11" ht="12" customHeight="1">
      <c r="K1024" s="15"/>
    </row>
    <row r="1025" spans="11:11" ht="12" customHeight="1">
      <c r="K1025" s="15"/>
    </row>
    <row r="1026" spans="11:11" ht="12" customHeight="1">
      <c r="K1026" s="15"/>
    </row>
    <row r="1027" spans="11:11" ht="12" customHeight="1">
      <c r="K1027" s="15"/>
    </row>
    <row r="1028" spans="11:11" ht="12" customHeight="1">
      <c r="K1028" s="15"/>
    </row>
    <row r="1029" spans="11:11" ht="12" customHeight="1">
      <c r="K1029" s="15"/>
    </row>
    <row r="1030" spans="11:11" ht="12" customHeight="1">
      <c r="K1030" s="15"/>
    </row>
    <row r="1031" spans="11:11" ht="12" customHeight="1">
      <c r="K1031" s="15"/>
    </row>
    <row r="1032" spans="11:11" ht="12" customHeight="1">
      <c r="K1032" s="15"/>
    </row>
    <row r="1033" spans="11:11" ht="12" customHeight="1">
      <c r="K1033" s="15"/>
    </row>
    <row r="1034" spans="11:11" ht="12" customHeight="1">
      <c r="K1034" s="15"/>
    </row>
    <row r="1035" spans="11:11" ht="12" customHeight="1">
      <c r="K1035" s="15"/>
    </row>
    <row r="1036" spans="11:11" ht="12" customHeight="1">
      <c r="K1036" s="15"/>
    </row>
    <row r="1037" spans="11:11" ht="12" customHeight="1">
      <c r="K1037" s="15"/>
    </row>
    <row r="1038" spans="11:11" ht="12" customHeight="1">
      <c r="K1038" s="15"/>
    </row>
    <row r="1039" spans="11:11" ht="12" customHeight="1">
      <c r="K1039" s="15"/>
    </row>
    <row r="1040" spans="11:11" ht="12" customHeight="1">
      <c r="K1040" s="15"/>
    </row>
    <row r="1041" spans="11:11" ht="12" customHeight="1">
      <c r="K1041" s="15"/>
    </row>
    <row r="1042" spans="11:11" ht="12" customHeight="1">
      <c r="K1042" s="15"/>
    </row>
    <row r="1043" spans="11:11" ht="12" customHeight="1">
      <c r="K1043" s="15"/>
    </row>
    <row r="1044" spans="11:11" ht="12" customHeight="1">
      <c r="K1044" s="15"/>
    </row>
    <row r="1045" spans="11:11" ht="12" customHeight="1">
      <c r="K1045" s="15"/>
    </row>
    <row r="1046" spans="11:11" ht="12" customHeight="1">
      <c r="K1046" s="15"/>
    </row>
    <row r="1047" spans="11:11" ht="12" customHeight="1">
      <c r="K1047" s="15"/>
    </row>
    <row r="1048" spans="11:11" ht="12" customHeight="1">
      <c r="K1048" s="15"/>
    </row>
    <row r="1049" spans="11:11" ht="12" customHeight="1">
      <c r="K1049" s="15"/>
    </row>
    <row r="1050" spans="11:11" ht="12" customHeight="1">
      <c r="K1050" s="15"/>
    </row>
    <row r="1051" spans="11:11" ht="12" customHeight="1">
      <c r="K1051" s="15"/>
    </row>
    <row r="1052" spans="11:11" ht="12" customHeight="1">
      <c r="K1052" s="15"/>
    </row>
    <row r="1053" spans="11:11" ht="12" customHeight="1">
      <c r="K1053" s="15"/>
    </row>
    <row r="1054" spans="11:11" ht="12" customHeight="1">
      <c r="K1054" s="15"/>
    </row>
    <row r="1055" spans="11:11" ht="12" customHeight="1">
      <c r="K1055" s="15"/>
    </row>
    <row r="1056" spans="11:11" ht="12" customHeight="1">
      <c r="K1056" s="15"/>
    </row>
    <row r="1057" spans="11:11" ht="12" customHeight="1">
      <c r="K1057" s="15"/>
    </row>
    <row r="1058" spans="11:11" ht="12" customHeight="1">
      <c r="K1058" s="15"/>
    </row>
    <row r="1059" spans="11:11" ht="12" customHeight="1">
      <c r="K1059" s="15"/>
    </row>
    <row r="1060" spans="11:11" ht="12" customHeight="1">
      <c r="K1060" s="15"/>
    </row>
    <row r="1061" spans="11:11" ht="12" customHeight="1">
      <c r="K1061" s="15"/>
    </row>
    <row r="1062" spans="11:11" ht="12" customHeight="1">
      <c r="K1062" s="15"/>
    </row>
    <row r="1063" spans="11:11" ht="12" customHeight="1">
      <c r="K1063" s="15"/>
    </row>
    <row r="1064" spans="11:11" ht="12" customHeight="1">
      <c r="K1064" s="15"/>
    </row>
    <row r="1065" spans="11:11" ht="12" customHeight="1">
      <c r="K1065" s="15"/>
    </row>
    <row r="1066" spans="11:11" ht="12" customHeight="1">
      <c r="K1066" s="15"/>
    </row>
    <row r="1067" spans="11:11" ht="12" customHeight="1">
      <c r="K1067" s="15"/>
    </row>
    <row r="1068" spans="11:11" ht="12" customHeight="1">
      <c r="K1068" s="15"/>
    </row>
    <row r="1069" spans="11:11" ht="12" customHeight="1">
      <c r="K1069" s="15"/>
    </row>
    <row r="1070" spans="11:11" ht="12" customHeight="1">
      <c r="K1070" s="15"/>
    </row>
    <row r="1071" spans="11:11" ht="12" customHeight="1">
      <c r="K1071" s="15"/>
    </row>
    <row r="1072" spans="11:11" ht="12" customHeight="1">
      <c r="K1072" s="15"/>
    </row>
    <row r="1073" spans="11:11" ht="12" customHeight="1">
      <c r="K1073" s="15"/>
    </row>
    <row r="1074" spans="11:11" ht="12" customHeight="1">
      <c r="K1074" s="15"/>
    </row>
    <row r="1075" spans="11:11" ht="12" customHeight="1">
      <c r="K1075" s="15"/>
    </row>
    <row r="1076" spans="11:11" ht="12" customHeight="1">
      <c r="K1076" s="15"/>
    </row>
    <row r="1077" spans="11:11" ht="12" customHeight="1">
      <c r="K1077" s="15"/>
    </row>
    <row r="1078" spans="11:11" ht="12" customHeight="1">
      <c r="K1078" s="15"/>
    </row>
    <row r="1079" spans="11:11" ht="12" customHeight="1">
      <c r="K1079" s="15"/>
    </row>
    <row r="1080" spans="11:11" ht="12" customHeight="1">
      <c r="K1080" s="15"/>
    </row>
    <row r="1081" spans="11:11" ht="12" customHeight="1">
      <c r="K1081" s="15"/>
    </row>
    <row r="1082" spans="11:11" ht="12" customHeight="1">
      <c r="K1082" s="15"/>
    </row>
    <row r="1083" spans="11:11" ht="12" customHeight="1">
      <c r="K1083" s="15"/>
    </row>
    <row r="1084" spans="11:11" ht="12" customHeight="1">
      <c r="K1084" s="15"/>
    </row>
    <row r="1085" spans="11:11" ht="12" customHeight="1">
      <c r="K1085" s="15"/>
    </row>
    <row r="1086" spans="11:11" ht="12" customHeight="1">
      <c r="K1086" s="15"/>
    </row>
    <row r="1087" spans="11:11" ht="12" customHeight="1">
      <c r="K1087" s="15"/>
    </row>
    <row r="1088" spans="11:11" ht="12" customHeight="1">
      <c r="K1088" s="15"/>
    </row>
    <row r="1089" spans="11:11" ht="12" customHeight="1">
      <c r="K1089" s="15"/>
    </row>
    <row r="1090" spans="11:11" ht="12" customHeight="1">
      <c r="K1090" s="15"/>
    </row>
    <row r="1091" spans="11:11" ht="12" customHeight="1">
      <c r="K1091" s="15"/>
    </row>
    <row r="1092" spans="11:11" ht="12" customHeight="1">
      <c r="K1092" s="15"/>
    </row>
    <row r="1093" spans="11:11" ht="12" customHeight="1">
      <c r="K1093" s="15"/>
    </row>
    <row r="1094" spans="11:11" ht="12" customHeight="1">
      <c r="K1094" s="15"/>
    </row>
    <row r="1095" spans="11:11" ht="12" customHeight="1">
      <c r="K1095" s="15"/>
    </row>
    <row r="1096" spans="11:11" ht="12" customHeight="1">
      <c r="K1096" s="15"/>
    </row>
    <row r="1097" spans="11:11" ht="12" customHeight="1">
      <c r="K1097" s="15"/>
    </row>
    <row r="1098" spans="11:11" ht="12" customHeight="1">
      <c r="K1098" s="15"/>
    </row>
    <row r="1099" spans="11:11" ht="12" customHeight="1">
      <c r="K1099" s="15"/>
    </row>
    <row r="1100" spans="11:11" ht="12" customHeight="1">
      <c r="K1100" s="15"/>
    </row>
    <row r="1101" spans="11:11" ht="12" customHeight="1">
      <c r="K1101" s="15"/>
    </row>
    <row r="1102" spans="11:11" ht="12" customHeight="1">
      <c r="K1102" s="15"/>
    </row>
    <row r="1103" spans="11:11" ht="12" customHeight="1">
      <c r="K1103" s="15"/>
    </row>
    <row r="1104" spans="11:11" ht="12" customHeight="1">
      <c r="K1104" s="15"/>
    </row>
    <row r="1105" spans="11:11" ht="12" customHeight="1">
      <c r="K1105" s="15"/>
    </row>
    <row r="1106" spans="11:11" ht="12" customHeight="1">
      <c r="K1106" s="15"/>
    </row>
    <row r="1107" spans="11:11" ht="12" customHeight="1">
      <c r="K1107" s="15"/>
    </row>
    <row r="1108" spans="11:11" ht="12" customHeight="1">
      <c r="K1108" s="15"/>
    </row>
    <row r="1109" spans="11:11" ht="12" customHeight="1">
      <c r="K1109" s="15"/>
    </row>
    <row r="1110" spans="11:11" ht="12" customHeight="1">
      <c r="K1110" s="15"/>
    </row>
    <row r="1111" spans="11:11" ht="12" customHeight="1">
      <c r="K1111" s="15"/>
    </row>
    <row r="1112" spans="11:11" ht="12" customHeight="1">
      <c r="K1112" s="15"/>
    </row>
    <row r="1113" spans="11:11" ht="12" customHeight="1">
      <c r="K1113" s="15"/>
    </row>
    <row r="1114" spans="11:11" ht="12" customHeight="1">
      <c r="K1114" s="15"/>
    </row>
    <row r="1115" spans="11:11" ht="12" customHeight="1">
      <c r="K1115" s="15"/>
    </row>
    <row r="1116" spans="11:11" ht="12" customHeight="1">
      <c r="K1116" s="15"/>
    </row>
    <row r="1117" spans="11:11" ht="12" customHeight="1">
      <c r="K1117" s="15"/>
    </row>
    <row r="1118" spans="11:11" ht="12" customHeight="1">
      <c r="K1118" s="15"/>
    </row>
    <row r="1119" spans="11:11" ht="12" customHeight="1">
      <c r="K1119" s="15"/>
    </row>
    <row r="1120" spans="11:11" ht="12" customHeight="1">
      <c r="K1120" s="15"/>
    </row>
    <row r="1121" spans="11:11" ht="12" customHeight="1">
      <c r="K1121" s="15"/>
    </row>
    <row r="1122" spans="11:11" ht="12" customHeight="1">
      <c r="K1122" s="15"/>
    </row>
    <row r="1123" spans="11:11" ht="12" customHeight="1">
      <c r="K1123" s="15"/>
    </row>
    <row r="1124" spans="11:11" ht="12" customHeight="1">
      <c r="K1124" s="15"/>
    </row>
    <row r="1125" spans="11:11" ht="12" customHeight="1">
      <c r="K1125" s="15"/>
    </row>
    <row r="1126" spans="11:11" ht="12" customHeight="1">
      <c r="K1126" s="15"/>
    </row>
    <row r="1127" spans="11:11" ht="12" customHeight="1">
      <c r="K1127" s="15"/>
    </row>
    <row r="1128" spans="11:11" ht="12" customHeight="1">
      <c r="K1128" s="15"/>
    </row>
    <row r="1129" spans="11:11" ht="12" customHeight="1">
      <c r="K1129" s="15"/>
    </row>
    <row r="1130" spans="11:11" ht="12" customHeight="1">
      <c r="K1130" s="15"/>
    </row>
    <row r="1131" spans="11:11" ht="12" customHeight="1">
      <c r="K1131" s="15"/>
    </row>
    <row r="1132" spans="11:11" ht="12" customHeight="1">
      <c r="K1132" s="15"/>
    </row>
    <row r="1133" spans="11:11" ht="12" customHeight="1">
      <c r="K1133" s="15"/>
    </row>
    <row r="1134" spans="11:11" ht="12" customHeight="1">
      <c r="K1134" s="15"/>
    </row>
    <row r="1135" spans="11:11" ht="12" customHeight="1">
      <c r="K1135" s="15"/>
    </row>
    <row r="1136" spans="11:11" ht="12" customHeight="1">
      <c r="K1136" s="15"/>
    </row>
    <row r="1137" spans="11:11" ht="12" customHeight="1">
      <c r="K1137" s="15"/>
    </row>
    <row r="1138" spans="11:11" ht="12" customHeight="1">
      <c r="K1138" s="15"/>
    </row>
    <row r="1139" spans="11:11" ht="12" customHeight="1">
      <c r="K1139" s="15"/>
    </row>
    <row r="1140" spans="11:11" ht="12" customHeight="1">
      <c r="K1140" s="15"/>
    </row>
    <row r="1141" spans="11:11" ht="12" customHeight="1">
      <c r="K1141" s="15"/>
    </row>
    <row r="1142" spans="11:11" ht="12" customHeight="1">
      <c r="K1142" s="15"/>
    </row>
    <row r="1143" spans="11:11" ht="12" customHeight="1">
      <c r="K1143" s="15"/>
    </row>
    <row r="1144" spans="11:11" ht="12" customHeight="1">
      <c r="K1144" s="15"/>
    </row>
    <row r="1145" spans="11:11" ht="12" customHeight="1">
      <c r="K1145" s="15"/>
    </row>
    <row r="1146" spans="11:11" ht="12" customHeight="1">
      <c r="K1146" s="15"/>
    </row>
    <row r="1147" spans="11:11" ht="12" customHeight="1">
      <c r="K1147" s="15"/>
    </row>
    <row r="1148" spans="11:11" ht="12" customHeight="1">
      <c r="K1148" s="15"/>
    </row>
    <row r="1149" spans="11:11" ht="12" customHeight="1">
      <c r="K1149" s="15"/>
    </row>
    <row r="1150" spans="11:11" ht="12" customHeight="1">
      <c r="K1150" s="15"/>
    </row>
    <row r="1151" spans="11:11" ht="12" customHeight="1">
      <c r="K1151" s="15"/>
    </row>
    <row r="1152" spans="11:11" ht="12" customHeight="1">
      <c r="K1152" s="15"/>
    </row>
    <row r="1153" spans="11:11" ht="12" customHeight="1">
      <c r="K1153" s="15"/>
    </row>
    <row r="1154" spans="11:11" ht="12" customHeight="1">
      <c r="K1154" s="15"/>
    </row>
    <row r="1155" spans="11:11" ht="12" customHeight="1">
      <c r="K1155" s="15"/>
    </row>
    <row r="1156" spans="11:11" ht="12" customHeight="1">
      <c r="K1156" s="15"/>
    </row>
    <row r="1157" spans="11:11" ht="12" customHeight="1">
      <c r="K1157" s="15"/>
    </row>
    <row r="1158" spans="11:11" ht="12" customHeight="1">
      <c r="K1158" s="15"/>
    </row>
    <row r="1159" spans="11:11" ht="12" customHeight="1">
      <c r="K1159" s="15"/>
    </row>
    <row r="1160" spans="11:11" ht="12" customHeight="1">
      <c r="K1160" s="15"/>
    </row>
    <row r="1161" spans="11:11" ht="12" customHeight="1">
      <c r="K1161" s="15"/>
    </row>
    <row r="1162" spans="11:11" ht="12" customHeight="1">
      <c r="K1162" s="15"/>
    </row>
    <row r="1163" spans="11:11" ht="12" customHeight="1">
      <c r="K1163" s="15"/>
    </row>
    <row r="1164" spans="11:11" ht="12" customHeight="1">
      <c r="K1164" s="15"/>
    </row>
    <row r="1165" spans="11:11" ht="12" customHeight="1">
      <c r="K1165" s="15"/>
    </row>
    <row r="1166" spans="11:11" ht="12" customHeight="1">
      <c r="K1166" s="15"/>
    </row>
    <row r="1167" spans="11:11" ht="12" customHeight="1">
      <c r="K1167" s="15"/>
    </row>
    <row r="1168" spans="11:11" ht="12" customHeight="1">
      <c r="K1168" s="15"/>
    </row>
    <row r="1169" spans="11:11" ht="12" customHeight="1">
      <c r="K1169" s="15"/>
    </row>
    <row r="1170" spans="11:11" ht="12" customHeight="1">
      <c r="K1170" s="15"/>
    </row>
    <row r="1171" spans="11:11" ht="12" customHeight="1">
      <c r="K1171" s="15"/>
    </row>
    <row r="1172" spans="11:11" ht="12" customHeight="1">
      <c r="K1172" s="15"/>
    </row>
    <row r="1173" spans="11:11" ht="12" customHeight="1">
      <c r="K1173" s="15"/>
    </row>
    <row r="1174" spans="11:11" ht="12" customHeight="1">
      <c r="K1174" s="15"/>
    </row>
    <row r="1175" spans="11:11" ht="12" customHeight="1">
      <c r="K1175" s="15"/>
    </row>
    <row r="1176" spans="11:11" ht="12" customHeight="1">
      <c r="K1176" s="15"/>
    </row>
    <row r="1177" spans="11:11" ht="12" customHeight="1">
      <c r="K1177" s="15"/>
    </row>
    <row r="1178" spans="11:11" ht="12" customHeight="1">
      <c r="K1178" s="15"/>
    </row>
    <row r="1179" spans="11:11" ht="12" customHeight="1">
      <c r="K1179" s="15"/>
    </row>
    <row r="1180" spans="11:11" ht="12" customHeight="1">
      <c r="K1180" s="15"/>
    </row>
    <row r="1181" spans="11:11" ht="12" customHeight="1">
      <c r="K1181" s="15"/>
    </row>
    <row r="1182" spans="11:11" ht="12" customHeight="1">
      <c r="K1182" s="15"/>
    </row>
    <row r="1183" spans="11:11" ht="12" customHeight="1">
      <c r="K1183" s="15"/>
    </row>
    <row r="1184" spans="11:11" ht="12" customHeight="1">
      <c r="K1184" s="15"/>
    </row>
    <row r="1185" spans="11:11" ht="12" customHeight="1">
      <c r="K1185" s="15"/>
    </row>
    <row r="1186" spans="11:11" ht="12" customHeight="1">
      <c r="K1186" s="15"/>
    </row>
    <row r="1187" spans="11:11" ht="12" customHeight="1">
      <c r="K1187" s="15"/>
    </row>
    <row r="1188" spans="11:11" ht="12" customHeight="1">
      <c r="K1188" s="15"/>
    </row>
    <row r="1189" spans="11:11" ht="12" customHeight="1">
      <c r="K1189" s="15"/>
    </row>
    <row r="1190" spans="11:11" ht="12" customHeight="1">
      <c r="K1190" s="15"/>
    </row>
    <row r="1191" spans="11:11" ht="12" customHeight="1">
      <c r="K1191" s="15"/>
    </row>
    <row r="1192" spans="11:11" ht="12" customHeight="1">
      <c r="K1192" s="15"/>
    </row>
    <row r="1193" spans="11:11" ht="12" customHeight="1">
      <c r="K1193" s="15"/>
    </row>
    <row r="1194" spans="11:11" ht="12" customHeight="1">
      <c r="K1194" s="15"/>
    </row>
    <row r="1195" spans="11:11" ht="12" customHeight="1">
      <c r="K1195" s="15"/>
    </row>
    <row r="1196" spans="11:11" ht="12" customHeight="1">
      <c r="K1196" s="15"/>
    </row>
    <row r="1197" spans="11:11" ht="12" customHeight="1">
      <c r="K1197" s="15"/>
    </row>
    <row r="1198" spans="11:11" ht="12" customHeight="1">
      <c r="K1198" s="15"/>
    </row>
    <row r="1199" spans="11:11" ht="12" customHeight="1">
      <c r="K1199" s="15"/>
    </row>
    <row r="1200" spans="11:11" ht="12" customHeight="1">
      <c r="K1200" s="15"/>
    </row>
    <row r="1201" spans="11:11" ht="12" customHeight="1">
      <c r="K1201" s="15"/>
    </row>
    <row r="1202" spans="11:11" ht="12" customHeight="1">
      <c r="K1202" s="15"/>
    </row>
    <row r="1203" spans="11:11" ht="12" customHeight="1">
      <c r="K1203" s="15"/>
    </row>
    <row r="1204" spans="11:11" ht="12" customHeight="1">
      <c r="K1204" s="15"/>
    </row>
    <row r="1205" spans="11:11" ht="12" customHeight="1">
      <c r="K1205" s="15"/>
    </row>
    <row r="1206" spans="11:11" ht="12" customHeight="1">
      <c r="K1206" s="15"/>
    </row>
    <row r="1207" spans="11:11" ht="12" customHeight="1">
      <c r="K1207" s="15"/>
    </row>
    <row r="1208" spans="11:11" ht="12" customHeight="1">
      <c r="K1208" s="15"/>
    </row>
    <row r="1209" spans="11:11" ht="12" customHeight="1">
      <c r="K1209" s="15"/>
    </row>
    <row r="1210" spans="11:11" ht="12" customHeight="1">
      <c r="K1210" s="15"/>
    </row>
    <row r="1211" spans="11:11" ht="12" customHeight="1">
      <c r="K1211" s="15"/>
    </row>
    <row r="1212" spans="11:11" ht="12" customHeight="1">
      <c r="K1212" s="15"/>
    </row>
    <row r="1213" spans="11:11" ht="12" customHeight="1">
      <c r="K1213" s="15"/>
    </row>
    <row r="1214" spans="11:11" ht="12" customHeight="1">
      <c r="K1214" s="15"/>
    </row>
    <row r="1215" spans="11:11" ht="12" customHeight="1">
      <c r="K1215" s="15"/>
    </row>
    <row r="1216" spans="11:11" ht="12" customHeight="1">
      <c r="K1216" s="15"/>
    </row>
    <row r="1217" spans="11:11" ht="12" customHeight="1">
      <c r="K1217" s="15"/>
    </row>
    <row r="1218" spans="11:11" ht="12" customHeight="1">
      <c r="K1218" s="15"/>
    </row>
    <row r="1219" spans="11:11" ht="12" customHeight="1">
      <c r="K1219" s="15"/>
    </row>
    <row r="1220" spans="11:11" ht="12" customHeight="1">
      <c r="K1220" s="15"/>
    </row>
    <row r="1221" spans="11:11" ht="12" customHeight="1">
      <c r="K1221" s="15"/>
    </row>
    <row r="1222" spans="11:11" ht="12" customHeight="1">
      <c r="K1222" s="15"/>
    </row>
    <row r="1223" spans="11:11" ht="12" customHeight="1">
      <c r="K1223" s="15"/>
    </row>
    <row r="1224" spans="11:11" ht="12" customHeight="1">
      <c r="K1224" s="15"/>
    </row>
    <row r="1225" spans="11:11" ht="12" customHeight="1">
      <c r="K1225" s="15"/>
    </row>
    <row r="1226" spans="11:11" ht="12" customHeight="1">
      <c r="K1226" s="15"/>
    </row>
    <row r="1227" spans="11:11" ht="12" customHeight="1">
      <c r="K1227" s="15"/>
    </row>
    <row r="1228" spans="11:11" ht="12" customHeight="1">
      <c r="K1228" s="15"/>
    </row>
    <row r="1229" spans="11:11" ht="12" customHeight="1">
      <c r="K1229" s="15"/>
    </row>
    <row r="1230" spans="11:11" ht="12" customHeight="1">
      <c r="K1230" s="15"/>
    </row>
    <row r="1231" spans="11:11" ht="12" customHeight="1">
      <c r="K1231" s="15"/>
    </row>
    <row r="1232" spans="11:11" ht="12" customHeight="1">
      <c r="K1232" s="15"/>
    </row>
    <row r="1233" spans="11:11" ht="12" customHeight="1">
      <c r="K1233" s="15"/>
    </row>
    <row r="1234" spans="11:11" ht="12" customHeight="1">
      <c r="K1234" s="15"/>
    </row>
    <row r="1235" spans="11:11" ht="12" customHeight="1">
      <c r="K1235" s="15"/>
    </row>
    <row r="1236" spans="11:11" ht="12" customHeight="1">
      <c r="K1236" s="15"/>
    </row>
    <row r="1237" spans="11:11" ht="12" customHeight="1">
      <c r="K1237" s="15"/>
    </row>
    <row r="1238" spans="11:11" ht="12" customHeight="1">
      <c r="K1238" s="15"/>
    </row>
    <row r="1239" spans="11:11" ht="12" customHeight="1">
      <c r="K1239" s="15"/>
    </row>
    <row r="1240" spans="11:11" ht="12" customHeight="1">
      <c r="K1240" s="15"/>
    </row>
    <row r="1241" spans="11:11" ht="12" customHeight="1">
      <c r="K1241" s="15"/>
    </row>
    <row r="1242" spans="11:11" ht="12" customHeight="1">
      <c r="K1242" s="15"/>
    </row>
    <row r="1243" spans="11:11" ht="12" customHeight="1">
      <c r="K1243" s="15"/>
    </row>
    <row r="1244" spans="11:11" ht="12" customHeight="1">
      <c r="K1244" s="15"/>
    </row>
    <row r="1245" spans="11:11" ht="12" customHeight="1">
      <c r="K1245" s="15"/>
    </row>
    <row r="1246" spans="11:11" ht="12" customHeight="1">
      <c r="K1246" s="15"/>
    </row>
    <row r="1247" spans="11:11" ht="12" customHeight="1">
      <c r="K1247" s="15"/>
    </row>
    <row r="1248" spans="11:11" ht="12" customHeight="1">
      <c r="K1248" s="15"/>
    </row>
    <row r="1249" spans="11:11" ht="12" customHeight="1">
      <c r="K1249" s="15"/>
    </row>
    <row r="1250" spans="11:11" ht="12" customHeight="1">
      <c r="K1250" s="15"/>
    </row>
    <row r="1251" spans="11:11" ht="12" customHeight="1">
      <c r="K1251" s="15"/>
    </row>
    <row r="1252" spans="11:11" ht="12" customHeight="1">
      <c r="K1252" s="15"/>
    </row>
    <row r="1253" spans="11:11" ht="12" customHeight="1">
      <c r="K1253" s="15"/>
    </row>
    <row r="1254" spans="11:11" ht="12" customHeight="1">
      <c r="K1254" s="15"/>
    </row>
    <row r="1255" spans="11:11" ht="12" customHeight="1">
      <c r="K1255" s="15"/>
    </row>
    <row r="1256" spans="11:11" ht="12" customHeight="1">
      <c r="K1256" s="15"/>
    </row>
    <row r="1257" spans="11:11" ht="12" customHeight="1">
      <c r="K1257" s="15"/>
    </row>
    <row r="1258" spans="11:11" ht="12" customHeight="1">
      <c r="K1258" s="15"/>
    </row>
    <row r="1259" spans="11:11" ht="12" customHeight="1">
      <c r="K1259" s="15"/>
    </row>
    <row r="1260" spans="11:11" ht="12" customHeight="1">
      <c r="K1260" s="15"/>
    </row>
    <row r="1261" spans="11:11" ht="12" customHeight="1">
      <c r="K1261" s="15"/>
    </row>
    <row r="1262" spans="11:11" ht="12" customHeight="1">
      <c r="K1262" s="15"/>
    </row>
    <row r="1263" spans="11:11" ht="12" customHeight="1">
      <c r="K1263" s="15"/>
    </row>
    <row r="1264" spans="11:11" ht="12" customHeight="1">
      <c r="K1264" s="15"/>
    </row>
    <row r="1265" spans="11:11" ht="12" customHeight="1">
      <c r="K1265" s="15"/>
    </row>
    <row r="1266" spans="11:11" ht="12" customHeight="1">
      <c r="K1266" s="15"/>
    </row>
    <row r="1267" spans="11:11" ht="12" customHeight="1">
      <c r="K1267" s="15"/>
    </row>
    <row r="1268" spans="11:11" ht="12" customHeight="1">
      <c r="K1268" s="15"/>
    </row>
    <row r="1269" spans="11:11" ht="12" customHeight="1">
      <c r="K1269" s="15"/>
    </row>
    <row r="1270" spans="11:11" ht="12" customHeight="1">
      <c r="K1270" s="15"/>
    </row>
    <row r="1271" spans="11:11" ht="12" customHeight="1">
      <c r="K1271" s="15"/>
    </row>
    <row r="1272" spans="11:11" ht="12" customHeight="1">
      <c r="K1272" s="15"/>
    </row>
    <row r="1273" spans="11:11" ht="12" customHeight="1">
      <c r="K1273" s="15"/>
    </row>
    <row r="1274" spans="11:11" ht="12" customHeight="1">
      <c r="K1274" s="15"/>
    </row>
    <row r="1275" spans="11:11" ht="12" customHeight="1">
      <c r="K1275" s="15"/>
    </row>
    <row r="1276" spans="11:11" ht="12" customHeight="1">
      <c r="K1276" s="15"/>
    </row>
    <row r="1277" spans="11:11" ht="12" customHeight="1">
      <c r="K1277" s="15"/>
    </row>
    <row r="1278" spans="11:11" ht="12" customHeight="1">
      <c r="K1278" s="15"/>
    </row>
    <row r="1279" spans="11:11" ht="12" customHeight="1">
      <c r="K1279" s="15"/>
    </row>
    <row r="1280" spans="11:11" ht="12" customHeight="1">
      <c r="K1280" s="15"/>
    </row>
    <row r="1281" spans="11:11" ht="12" customHeight="1">
      <c r="K1281" s="15"/>
    </row>
    <row r="1282" spans="11:11" ht="12" customHeight="1">
      <c r="K1282" s="15"/>
    </row>
    <row r="1283" spans="11:11" ht="12" customHeight="1">
      <c r="K1283" s="15"/>
    </row>
    <row r="1284" spans="11:11" ht="12" customHeight="1">
      <c r="K1284" s="15"/>
    </row>
    <row r="1285" spans="11:11" ht="12" customHeight="1">
      <c r="K1285" s="15"/>
    </row>
    <row r="1286" spans="11:11" ht="12" customHeight="1">
      <c r="K1286" s="15"/>
    </row>
    <row r="1287" spans="11:11" ht="12" customHeight="1">
      <c r="K1287" s="15"/>
    </row>
    <row r="1288" spans="11:11" ht="12" customHeight="1">
      <c r="K1288" s="15"/>
    </row>
    <row r="1289" spans="11:11" ht="12" customHeight="1">
      <c r="K1289" s="15"/>
    </row>
    <row r="1290" spans="11:11" ht="12" customHeight="1">
      <c r="K1290" s="15"/>
    </row>
    <row r="1291" spans="11:11" ht="12" customHeight="1">
      <c r="K1291" s="15"/>
    </row>
    <row r="1292" spans="11:11" ht="12" customHeight="1">
      <c r="K1292" s="15"/>
    </row>
    <row r="1293" spans="11:11" ht="12" customHeight="1">
      <c r="K1293" s="15"/>
    </row>
    <row r="1294" spans="11:11" ht="12" customHeight="1">
      <c r="K1294" s="15"/>
    </row>
    <row r="1295" spans="11:11" ht="12" customHeight="1">
      <c r="K1295" s="15"/>
    </row>
    <row r="1296" spans="11:11" ht="12" customHeight="1">
      <c r="K1296" s="15"/>
    </row>
    <row r="1297" spans="11:11" ht="12" customHeight="1">
      <c r="K1297" s="15"/>
    </row>
    <row r="1298" spans="11:11" ht="12" customHeight="1">
      <c r="K1298" s="15"/>
    </row>
    <row r="1299" spans="11:11" ht="12" customHeight="1">
      <c r="K1299" s="15"/>
    </row>
    <row r="1300" spans="11:11" ht="12" customHeight="1">
      <c r="K1300" s="15"/>
    </row>
    <row r="1301" spans="11:11" ht="12" customHeight="1">
      <c r="K1301" s="15"/>
    </row>
    <row r="1302" spans="11:11" ht="12" customHeight="1">
      <c r="K1302" s="15"/>
    </row>
    <row r="1303" spans="11:11" ht="12" customHeight="1">
      <c r="K1303" s="15"/>
    </row>
    <row r="1304" spans="11:11" ht="12" customHeight="1">
      <c r="K1304" s="15"/>
    </row>
    <row r="1305" spans="11:11" ht="12" customHeight="1">
      <c r="K1305" s="15"/>
    </row>
    <row r="1306" spans="11:11" ht="12" customHeight="1">
      <c r="K1306" s="15"/>
    </row>
    <row r="1307" spans="11:11" ht="12" customHeight="1">
      <c r="K1307" s="15"/>
    </row>
    <row r="1308" spans="11:11" ht="12" customHeight="1">
      <c r="K1308" s="15"/>
    </row>
    <row r="1309" spans="11:11" ht="12" customHeight="1">
      <c r="K1309" s="15"/>
    </row>
    <row r="1310" spans="11:11" ht="12" customHeight="1">
      <c r="K1310" s="15"/>
    </row>
    <row r="1311" spans="11:11" ht="12" customHeight="1">
      <c r="K1311" s="15"/>
    </row>
    <row r="1312" spans="11:11" ht="12" customHeight="1">
      <c r="K1312" s="15"/>
    </row>
    <row r="1313" spans="11:11" ht="12" customHeight="1">
      <c r="K1313" s="15"/>
    </row>
    <row r="1314" spans="11:11" ht="12" customHeight="1">
      <c r="K1314" s="15"/>
    </row>
    <row r="1315" spans="11:11" ht="12" customHeight="1">
      <c r="K1315" s="15"/>
    </row>
    <row r="1316" spans="11:11" ht="12" customHeight="1">
      <c r="K1316" s="15"/>
    </row>
    <row r="1317" spans="11:11" ht="12" customHeight="1">
      <c r="K1317" s="15"/>
    </row>
    <row r="1318" spans="11:11" ht="12" customHeight="1">
      <c r="K1318" s="15"/>
    </row>
    <row r="1319" spans="11:11" ht="12" customHeight="1">
      <c r="K1319" s="15"/>
    </row>
    <row r="1320" spans="11:11" ht="12" customHeight="1">
      <c r="K1320" s="15"/>
    </row>
    <row r="1321" spans="11:11" ht="12" customHeight="1">
      <c r="K1321" s="15"/>
    </row>
    <row r="1322" spans="11:11" ht="12" customHeight="1">
      <c r="K1322" s="15"/>
    </row>
    <row r="1323" spans="11:11" ht="12" customHeight="1">
      <c r="K1323" s="15"/>
    </row>
    <row r="1324" spans="11:11" ht="12" customHeight="1">
      <c r="K1324" s="15"/>
    </row>
    <row r="1325" spans="11:11" ht="12" customHeight="1">
      <c r="K1325" s="15"/>
    </row>
    <row r="1326" spans="11:11" ht="12" customHeight="1">
      <c r="K1326" s="15"/>
    </row>
    <row r="1327" spans="11:11" ht="12" customHeight="1">
      <c r="K1327" s="15"/>
    </row>
    <row r="1328" spans="11:11" ht="12" customHeight="1">
      <c r="K1328" s="15"/>
    </row>
    <row r="1329" spans="11:11" ht="12" customHeight="1">
      <c r="K1329" s="15"/>
    </row>
    <row r="1330" spans="11:11" ht="12" customHeight="1">
      <c r="K1330" s="15"/>
    </row>
    <row r="1331" spans="11:11" ht="12" customHeight="1">
      <c r="K1331" s="15"/>
    </row>
    <row r="1332" spans="11:11" ht="12" customHeight="1">
      <c r="K1332" s="15"/>
    </row>
    <row r="1333" spans="11:11" ht="12" customHeight="1">
      <c r="K1333" s="15"/>
    </row>
    <row r="1334" spans="11:11" ht="12" customHeight="1">
      <c r="K1334" s="15"/>
    </row>
    <row r="1335" spans="11:11" ht="12" customHeight="1">
      <c r="K1335" s="15"/>
    </row>
    <row r="1336" spans="11:11" ht="12" customHeight="1">
      <c r="K1336" s="15"/>
    </row>
    <row r="1337" spans="11:11" ht="12" customHeight="1">
      <c r="K1337" s="15"/>
    </row>
    <row r="1338" spans="11:11" ht="12" customHeight="1">
      <c r="K1338" s="15"/>
    </row>
    <row r="1339" spans="11:11" ht="12" customHeight="1">
      <c r="K1339" s="15"/>
    </row>
    <row r="1340" spans="11:11" ht="12" customHeight="1">
      <c r="K1340" s="15"/>
    </row>
    <row r="1341" spans="11:11" ht="12" customHeight="1">
      <c r="K1341" s="15"/>
    </row>
    <row r="1342" spans="11:11" ht="12" customHeight="1">
      <c r="K1342" s="15"/>
    </row>
    <row r="1343" spans="11:11" ht="12" customHeight="1">
      <c r="K1343" s="15"/>
    </row>
    <row r="1344" spans="11:11" ht="12" customHeight="1">
      <c r="K1344" s="15"/>
    </row>
    <row r="1345" spans="11:11" ht="12" customHeight="1">
      <c r="K1345" s="15"/>
    </row>
    <row r="1346" spans="11:11" ht="12" customHeight="1">
      <c r="K1346" s="15"/>
    </row>
    <row r="1347" spans="11:11" ht="12" customHeight="1">
      <c r="K1347" s="15"/>
    </row>
    <row r="1348" spans="11:11" ht="12" customHeight="1">
      <c r="K1348" s="15"/>
    </row>
    <row r="1349" spans="11:11" ht="12" customHeight="1">
      <c r="K1349" s="15"/>
    </row>
    <row r="1350" spans="11:11" ht="12" customHeight="1">
      <c r="K1350" s="15"/>
    </row>
    <row r="1351" spans="11:11" ht="12" customHeight="1">
      <c r="K1351" s="15"/>
    </row>
    <row r="1352" spans="11:11" ht="12" customHeight="1">
      <c r="K1352" s="15"/>
    </row>
    <row r="1353" spans="11:11" ht="12" customHeight="1">
      <c r="K1353" s="15"/>
    </row>
    <row r="1354" spans="11:11" ht="12" customHeight="1">
      <c r="K1354" s="15"/>
    </row>
    <row r="1355" spans="11:11" ht="12" customHeight="1">
      <c r="K1355" s="15"/>
    </row>
    <row r="1356" spans="11:11" ht="12" customHeight="1">
      <c r="K1356" s="15"/>
    </row>
    <row r="1357" spans="11:11" ht="12" customHeight="1">
      <c r="K1357" s="15"/>
    </row>
    <row r="1358" spans="11:11" ht="12" customHeight="1">
      <c r="K1358" s="15"/>
    </row>
    <row r="1359" spans="11:11" ht="12" customHeight="1">
      <c r="K1359" s="15"/>
    </row>
    <row r="1360" spans="11:11" ht="12" customHeight="1">
      <c r="K1360" s="15"/>
    </row>
    <row r="1361" spans="11:11" ht="12" customHeight="1">
      <c r="K1361" s="15"/>
    </row>
    <row r="1362" spans="11:11" ht="12" customHeight="1">
      <c r="K1362" s="15"/>
    </row>
    <row r="1363" spans="11:11" ht="12" customHeight="1">
      <c r="K1363" s="15"/>
    </row>
    <row r="1364" spans="11:11" ht="12" customHeight="1">
      <c r="K1364" s="15"/>
    </row>
    <row r="1365" spans="11:11" ht="12" customHeight="1">
      <c r="K1365" s="15"/>
    </row>
    <row r="1366" spans="11:11" ht="12" customHeight="1">
      <c r="K1366" s="15"/>
    </row>
    <row r="1367" spans="11:11" ht="12" customHeight="1">
      <c r="K1367" s="15"/>
    </row>
    <row r="1368" spans="11:11" ht="12" customHeight="1">
      <c r="K1368" s="15"/>
    </row>
    <row r="1369" spans="11:11" ht="12" customHeight="1">
      <c r="K1369" s="15"/>
    </row>
    <row r="1370" spans="11:11" ht="12" customHeight="1">
      <c r="K1370" s="15"/>
    </row>
    <row r="1371" spans="11:11" ht="12" customHeight="1">
      <c r="K1371" s="15"/>
    </row>
    <row r="1372" spans="11:11" ht="12" customHeight="1">
      <c r="K1372" s="15"/>
    </row>
    <row r="1373" spans="11:11" ht="12" customHeight="1">
      <c r="K1373" s="15"/>
    </row>
    <row r="1374" spans="11:11" ht="12" customHeight="1">
      <c r="K1374" s="15"/>
    </row>
    <row r="1375" spans="11:11" ht="12" customHeight="1">
      <c r="K1375" s="15"/>
    </row>
    <row r="1376" spans="11:11" ht="12" customHeight="1">
      <c r="K1376" s="15"/>
    </row>
    <row r="1377" spans="11:11" ht="12" customHeight="1">
      <c r="K1377" s="15"/>
    </row>
    <row r="1378" spans="11:11" ht="12" customHeight="1">
      <c r="K1378" s="15"/>
    </row>
    <row r="1379" spans="11:11" ht="12" customHeight="1">
      <c r="K1379" s="15"/>
    </row>
    <row r="1380" spans="11:11" ht="12" customHeight="1">
      <c r="K1380" s="15"/>
    </row>
    <row r="1381" spans="11:11" ht="12" customHeight="1">
      <c r="K1381" s="15"/>
    </row>
    <row r="1382" spans="11:11" ht="12" customHeight="1">
      <c r="K1382" s="15"/>
    </row>
    <row r="1383" spans="11:11" ht="12" customHeight="1">
      <c r="K1383" s="15"/>
    </row>
    <row r="1384" spans="11:11" ht="12" customHeight="1">
      <c r="K1384" s="15"/>
    </row>
    <row r="1385" spans="11:11" ht="12" customHeight="1">
      <c r="K1385" s="15"/>
    </row>
    <row r="1386" spans="11:11" ht="12" customHeight="1">
      <c r="K1386" s="15"/>
    </row>
    <row r="1387" spans="11:11" ht="12" customHeight="1">
      <c r="K1387" s="15"/>
    </row>
    <row r="1388" spans="11:11" ht="12" customHeight="1">
      <c r="K1388" s="15"/>
    </row>
    <row r="1389" spans="11:11" ht="12" customHeight="1">
      <c r="K1389" s="15"/>
    </row>
    <row r="1390" spans="11:11" ht="12" customHeight="1">
      <c r="K1390" s="15"/>
    </row>
    <row r="1391" spans="11:11" ht="12" customHeight="1">
      <c r="K1391" s="15"/>
    </row>
    <row r="1392" spans="11:11" ht="12" customHeight="1">
      <c r="K1392" s="15"/>
    </row>
    <row r="1393" spans="11:11" ht="12" customHeight="1">
      <c r="K1393" s="15"/>
    </row>
    <row r="1394" spans="11:11" ht="12" customHeight="1">
      <c r="K1394" s="15"/>
    </row>
    <row r="1395" spans="11:11" ht="12" customHeight="1">
      <c r="K1395" s="15"/>
    </row>
    <row r="1396" spans="11:11" ht="12" customHeight="1">
      <c r="K1396" s="15"/>
    </row>
    <row r="1397" spans="11:11" ht="12" customHeight="1">
      <c r="K1397" s="15"/>
    </row>
    <row r="1398" spans="11:11" ht="12" customHeight="1">
      <c r="K1398" s="15"/>
    </row>
    <row r="1399" spans="11:11" ht="12" customHeight="1">
      <c r="K1399" s="15"/>
    </row>
    <row r="1400" spans="11:11" ht="12" customHeight="1">
      <c r="K1400" s="15"/>
    </row>
    <row r="1401" spans="11:11" ht="12" customHeight="1">
      <c r="K1401" s="15"/>
    </row>
    <row r="1402" spans="11:11" ht="12" customHeight="1">
      <c r="K1402" s="15"/>
    </row>
    <row r="1403" spans="11:11" ht="12" customHeight="1">
      <c r="K1403" s="15"/>
    </row>
    <row r="1404" spans="11:11" ht="12" customHeight="1">
      <c r="K1404" s="15"/>
    </row>
    <row r="1405" spans="11:11" ht="12" customHeight="1">
      <c r="K1405" s="15"/>
    </row>
    <row r="1406" spans="11:11" ht="12" customHeight="1">
      <c r="K1406" s="15"/>
    </row>
    <row r="1407" spans="11:11" ht="12" customHeight="1">
      <c r="K1407" s="15"/>
    </row>
    <row r="1408" spans="11:11" ht="12" customHeight="1">
      <c r="K1408" s="15"/>
    </row>
    <row r="1409" spans="11:11" ht="12" customHeight="1">
      <c r="K1409" s="15"/>
    </row>
    <row r="1410" spans="11:11" ht="12" customHeight="1">
      <c r="K1410" s="15"/>
    </row>
    <row r="1411" spans="11:11" ht="12" customHeight="1">
      <c r="K1411" s="15"/>
    </row>
    <row r="1412" spans="11:11" ht="12" customHeight="1">
      <c r="K1412" s="15"/>
    </row>
    <row r="1413" spans="11:11" ht="12" customHeight="1">
      <c r="K1413" s="15"/>
    </row>
    <row r="1414" spans="11:11" ht="12" customHeight="1">
      <c r="K1414" s="15"/>
    </row>
    <row r="1415" spans="11:11" ht="12" customHeight="1">
      <c r="K1415" s="15"/>
    </row>
    <row r="1416" spans="11:11" ht="12" customHeight="1">
      <c r="K1416" s="15"/>
    </row>
    <row r="1417" spans="11:11" ht="12" customHeight="1">
      <c r="K1417" s="15"/>
    </row>
    <row r="1418" spans="11:11" ht="12" customHeight="1">
      <c r="K1418" s="15"/>
    </row>
    <row r="1419" spans="11:11" ht="12" customHeight="1">
      <c r="K1419" s="15"/>
    </row>
    <row r="1420" spans="11:11" ht="12" customHeight="1">
      <c r="K1420" s="15"/>
    </row>
    <row r="1421" spans="11:11" ht="12" customHeight="1">
      <c r="K1421" s="15"/>
    </row>
    <row r="1422" spans="11:11" ht="12" customHeight="1">
      <c r="K1422" s="15"/>
    </row>
    <row r="1423" spans="11:11" ht="12" customHeight="1">
      <c r="K1423" s="15"/>
    </row>
    <row r="1424" spans="11:11" ht="12" customHeight="1">
      <c r="K1424" s="15"/>
    </row>
    <row r="1425" spans="11:11" ht="12" customHeight="1">
      <c r="K1425" s="15"/>
    </row>
    <row r="1426" spans="11:11" ht="12" customHeight="1">
      <c r="K1426" s="15"/>
    </row>
    <row r="1427" spans="11:11" ht="12" customHeight="1">
      <c r="K1427" s="15"/>
    </row>
    <row r="1428" spans="11:11" ht="12" customHeight="1">
      <c r="K1428" s="15"/>
    </row>
    <row r="1429" spans="11:11" ht="12" customHeight="1">
      <c r="K1429" s="15"/>
    </row>
    <row r="1430" spans="11:11" ht="12" customHeight="1">
      <c r="K1430" s="15"/>
    </row>
    <row r="1431" spans="11:11" ht="12" customHeight="1">
      <c r="K1431" s="15"/>
    </row>
    <row r="1432" spans="11:11" ht="12" customHeight="1">
      <c r="K1432" s="15"/>
    </row>
    <row r="1433" spans="11:11" ht="12" customHeight="1">
      <c r="K1433" s="15"/>
    </row>
    <row r="1434" spans="11:11" ht="12" customHeight="1">
      <c r="K1434" s="15"/>
    </row>
    <row r="1435" spans="11:11" ht="12" customHeight="1">
      <c r="K1435" s="15"/>
    </row>
    <row r="1436" spans="11:11" ht="12" customHeight="1">
      <c r="K1436" s="15"/>
    </row>
    <row r="1437" spans="11:11" ht="12" customHeight="1">
      <c r="K1437" s="15"/>
    </row>
    <row r="1438" spans="11:11" ht="12" customHeight="1">
      <c r="K1438" s="15"/>
    </row>
    <row r="1439" spans="11:11" ht="12" customHeight="1">
      <c r="K1439" s="15"/>
    </row>
    <row r="1440" spans="11:11" ht="12" customHeight="1">
      <c r="K1440" s="15"/>
    </row>
    <row r="1441" spans="11:11" ht="12" customHeight="1">
      <c r="K1441" s="15"/>
    </row>
    <row r="1442" spans="11:11" ht="12" customHeight="1">
      <c r="K1442" s="15"/>
    </row>
    <row r="1443" spans="11:11" ht="12" customHeight="1">
      <c r="K1443" s="15"/>
    </row>
    <row r="1444" spans="11:11" ht="12" customHeight="1">
      <c r="K1444" s="15"/>
    </row>
    <row r="1445" spans="11:11" ht="12" customHeight="1">
      <c r="K1445" s="15"/>
    </row>
    <row r="1446" spans="11:11" ht="12" customHeight="1">
      <c r="K1446" s="15"/>
    </row>
    <row r="1447" spans="11:11" ht="12" customHeight="1">
      <c r="K1447" s="15"/>
    </row>
    <row r="1448" spans="11:11" ht="12" customHeight="1">
      <c r="K1448" s="15"/>
    </row>
    <row r="1449" spans="11:11" ht="12" customHeight="1">
      <c r="K1449" s="15"/>
    </row>
    <row r="1450" spans="11:11" ht="12" customHeight="1">
      <c r="K1450" s="15"/>
    </row>
    <row r="1451" spans="11:11" ht="12" customHeight="1">
      <c r="K1451" s="15"/>
    </row>
    <row r="1452" spans="11:11" ht="12" customHeight="1">
      <c r="K1452" s="15"/>
    </row>
    <row r="1453" spans="11:11" ht="12" customHeight="1">
      <c r="K1453" s="15"/>
    </row>
    <row r="1454" spans="11:11" ht="12" customHeight="1">
      <c r="K1454" s="15"/>
    </row>
    <row r="1455" spans="11:11" ht="12" customHeight="1">
      <c r="K1455" s="15"/>
    </row>
    <row r="1456" spans="11:11" ht="12" customHeight="1">
      <c r="K1456" s="15"/>
    </row>
    <row r="1457" spans="11:11" ht="12" customHeight="1">
      <c r="K1457" s="15"/>
    </row>
    <row r="1458" spans="11:11" ht="12" customHeight="1">
      <c r="K1458" s="15"/>
    </row>
    <row r="1459" spans="11:11" ht="12" customHeight="1">
      <c r="K1459" s="15"/>
    </row>
    <row r="1460" spans="11:11" ht="12" customHeight="1">
      <c r="K1460" s="15"/>
    </row>
    <row r="1461" spans="11:11" ht="12" customHeight="1">
      <c r="K1461" s="15"/>
    </row>
    <row r="1462" spans="11:11" ht="12" customHeight="1">
      <c r="K1462" s="15"/>
    </row>
    <row r="1463" spans="11:11" ht="12" customHeight="1">
      <c r="K1463" s="15"/>
    </row>
    <row r="1464" spans="11:11" ht="12" customHeight="1">
      <c r="K1464" s="15"/>
    </row>
    <row r="1465" spans="11:11" ht="12" customHeight="1">
      <c r="K1465" s="15"/>
    </row>
    <row r="1466" spans="11:11" ht="12" customHeight="1">
      <c r="K1466" s="15"/>
    </row>
    <row r="1467" spans="11:11" ht="12" customHeight="1">
      <c r="K1467" s="15"/>
    </row>
    <row r="1468" spans="11:11" ht="12" customHeight="1">
      <c r="K1468" s="15"/>
    </row>
    <row r="1469" spans="11:11" ht="12" customHeight="1">
      <c r="K1469" s="15"/>
    </row>
    <row r="1470" spans="11:11" ht="12" customHeight="1">
      <c r="K1470" s="15"/>
    </row>
    <row r="1471" spans="11:11" ht="12" customHeight="1">
      <c r="K1471" s="15"/>
    </row>
    <row r="1472" spans="11:11" ht="12" customHeight="1">
      <c r="K1472" s="15"/>
    </row>
    <row r="1473" spans="11:11" ht="12" customHeight="1">
      <c r="K1473" s="15"/>
    </row>
    <row r="1474" spans="11:11" ht="12" customHeight="1">
      <c r="K1474" s="15"/>
    </row>
    <row r="1475" spans="11:11" ht="12" customHeight="1">
      <c r="K1475" s="15"/>
    </row>
    <row r="1476" spans="11:11" ht="12" customHeight="1">
      <c r="K1476" s="15"/>
    </row>
    <row r="1477" spans="11:11" ht="12" customHeight="1">
      <c r="K1477" s="15"/>
    </row>
    <row r="1478" spans="11:11" ht="12" customHeight="1">
      <c r="K1478" s="15"/>
    </row>
    <row r="1479" spans="11:11" ht="12" customHeight="1">
      <c r="K1479" s="15"/>
    </row>
    <row r="1480" spans="11:11" ht="12" customHeight="1">
      <c r="K1480" s="15"/>
    </row>
    <row r="1481" spans="11:11" ht="12" customHeight="1">
      <c r="K1481" s="15"/>
    </row>
    <row r="1482" spans="11:11" ht="12" customHeight="1">
      <c r="K1482" s="15"/>
    </row>
    <row r="1483" spans="11:11" ht="12" customHeight="1">
      <c r="K1483" s="15"/>
    </row>
    <row r="1484" spans="11:11" ht="12" customHeight="1">
      <c r="K1484" s="15"/>
    </row>
    <row r="1485" spans="11:11" ht="12" customHeight="1">
      <c r="K1485" s="15"/>
    </row>
    <row r="1486" spans="11:11" ht="12" customHeight="1">
      <c r="K1486" s="15"/>
    </row>
    <row r="1487" spans="11:11" ht="12" customHeight="1">
      <c r="K1487" s="15"/>
    </row>
    <row r="1488" spans="11:11" ht="12" customHeight="1">
      <c r="K1488" s="15"/>
    </row>
    <row r="1489" spans="11:11" ht="12" customHeight="1">
      <c r="K1489" s="15"/>
    </row>
    <row r="1490" spans="11:11" ht="12" customHeight="1">
      <c r="K1490" s="15"/>
    </row>
    <row r="1491" spans="11:11" ht="12" customHeight="1">
      <c r="K1491" s="15"/>
    </row>
    <row r="1492" spans="11:11" ht="12" customHeight="1">
      <c r="K1492" s="15"/>
    </row>
    <row r="1493" spans="11:11" ht="12" customHeight="1">
      <c r="K1493" s="15"/>
    </row>
    <row r="1494" spans="11:11" ht="12" customHeight="1">
      <c r="K1494" s="15"/>
    </row>
    <row r="1495" spans="11:11" ht="12" customHeight="1">
      <c r="K1495" s="15"/>
    </row>
    <row r="1496" spans="11:11" ht="12" customHeight="1">
      <c r="K1496" s="15"/>
    </row>
    <row r="1497" spans="11:11" ht="12" customHeight="1">
      <c r="K1497" s="15"/>
    </row>
    <row r="1498" spans="11:11" ht="12" customHeight="1">
      <c r="K1498" s="15"/>
    </row>
    <row r="1499" spans="11:11" ht="12" customHeight="1">
      <c r="K1499" s="15"/>
    </row>
    <row r="1500" spans="11:11" ht="12" customHeight="1">
      <c r="K1500" s="15"/>
    </row>
    <row r="1501" spans="11:11" ht="12" customHeight="1">
      <c r="K1501" s="15"/>
    </row>
    <row r="1502" spans="11:11" ht="12" customHeight="1">
      <c r="K1502" s="15"/>
    </row>
    <row r="1503" spans="11:11" ht="12" customHeight="1">
      <c r="K1503" s="15"/>
    </row>
    <row r="1504" spans="11:11" ht="12" customHeight="1">
      <c r="K1504" s="15"/>
    </row>
    <row r="1505" spans="11:11" ht="12" customHeight="1">
      <c r="K1505" s="15"/>
    </row>
    <row r="1506" spans="11:11" ht="12" customHeight="1">
      <c r="K1506" s="15"/>
    </row>
    <row r="1507" spans="11:11" ht="12" customHeight="1">
      <c r="K1507" s="15"/>
    </row>
    <row r="1508" spans="11:11" ht="12" customHeight="1">
      <c r="K1508" s="15"/>
    </row>
    <row r="1509" spans="11:11" ht="12" customHeight="1">
      <c r="K1509" s="15"/>
    </row>
    <row r="1510" spans="11:11" ht="12" customHeight="1">
      <c r="K1510" s="15"/>
    </row>
    <row r="1511" spans="11:11" ht="12" customHeight="1">
      <c r="K1511" s="15"/>
    </row>
    <row r="1512" spans="11:11" ht="12" customHeight="1">
      <c r="K1512" s="15"/>
    </row>
    <row r="1513" spans="11:11" ht="12" customHeight="1">
      <c r="K1513" s="15"/>
    </row>
    <row r="1514" spans="11:11" ht="12" customHeight="1">
      <c r="K1514" s="15"/>
    </row>
    <row r="1515" spans="11:11" ht="12" customHeight="1">
      <c r="K1515" s="15"/>
    </row>
    <row r="1516" spans="11:11" ht="12" customHeight="1">
      <c r="K1516" s="15"/>
    </row>
    <row r="1517" spans="11:11" ht="12" customHeight="1">
      <c r="K1517" s="15"/>
    </row>
    <row r="1518" spans="11:11" ht="12" customHeight="1">
      <c r="K1518" s="15"/>
    </row>
    <row r="1519" spans="11:11" ht="12" customHeight="1">
      <c r="K1519" s="15"/>
    </row>
    <row r="1520" spans="11:11" ht="12" customHeight="1">
      <c r="K1520" s="15"/>
    </row>
    <row r="1521" spans="11:11" ht="12" customHeight="1">
      <c r="K1521" s="15"/>
    </row>
    <row r="1522" spans="11:11" ht="12" customHeight="1">
      <c r="K1522" s="15"/>
    </row>
    <row r="1523" spans="11:11" ht="12" customHeight="1">
      <c r="K1523" s="15"/>
    </row>
    <row r="1524" spans="11:11" ht="12" customHeight="1">
      <c r="K1524" s="15"/>
    </row>
    <row r="1525" spans="11:11" ht="12" customHeight="1">
      <c r="K1525" s="15"/>
    </row>
    <row r="1526" spans="11:11" ht="12" customHeight="1">
      <c r="K1526" s="15"/>
    </row>
    <row r="1527" spans="11:11" ht="12" customHeight="1">
      <c r="K1527" s="15"/>
    </row>
    <row r="1528" spans="11:11" ht="12" customHeight="1">
      <c r="K1528" s="15"/>
    </row>
    <row r="1529" spans="11:11" ht="12" customHeight="1">
      <c r="K1529" s="15"/>
    </row>
    <row r="1530" spans="11:11" ht="12" customHeight="1">
      <c r="K1530" s="15"/>
    </row>
    <row r="1531" spans="11:11" ht="12" customHeight="1">
      <c r="K1531" s="15"/>
    </row>
    <row r="1532" spans="11:11" ht="12" customHeight="1">
      <c r="K1532" s="15"/>
    </row>
    <row r="1533" spans="11:11" ht="12" customHeight="1">
      <c r="K1533" s="15"/>
    </row>
    <row r="1534" spans="11:11" ht="12" customHeight="1">
      <c r="K1534" s="15"/>
    </row>
    <row r="1535" spans="11:11" ht="12" customHeight="1">
      <c r="K1535" s="15"/>
    </row>
    <row r="1536" spans="11:11" ht="12" customHeight="1">
      <c r="K1536" s="15"/>
    </row>
    <row r="1537" spans="11:11" ht="12" customHeight="1">
      <c r="K1537" s="15"/>
    </row>
    <row r="1538" spans="11:11" ht="12" customHeight="1">
      <c r="K1538" s="15"/>
    </row>
    <row r="1539" spans="11:11" ht="12" customHeight="1">
      <c r="K1539" s="15"/>
    </row>
    <row r="1540" spans="11:11" ht="12" customHeight="1">
      <c r="K1540" s="15"/>
    </row>
    <row r="1541" spans="11:11" ht="12" customHeight="1">
      <c r="K1541" s="15"/>
    </row>
    <row r="1542" spans="11:11" ht="12" customHeight="1">
      <c r="K1542" s="15"/>
    </row>
    <row r="1543" spans="11:11" ht="12" customHeight="1">
      <c r="K1543" s="15"/>
    </row>
    <row r="1544" spans="11:11" ht="12" customHeight="1">
      <c r="K1544" s="15"/>
    </row>
    <row r="1545" spans="11:11" ht="12" customHeight="1">
      <c r="K1545" s="15"/>
    </row>
    <row r="1546" spans="11:11" ht="12" customHeight="1">
      <c r="K1546" s="15"/>
    </row>
    <row r="1547" spans="11:11" ht="12" customHeight="1">
      <c r="K1547" s="15"/>
    </row>
    <row r="1548" spans="11:11" ht="12" customHeight="1">
      <c r="K1548" s="15"/>
    </row>
    <row r="1549" spans="11:11" ht="12" customHeight="1">
      <c r="K1549" s="15"/>
    </row>
    <row r="1550" spans="11:11" ht="12" customHeight="1">
      <c r="K1550" s="15"/>
    </row>
    <row r="1551" spans="11:11" ht="12" customHeight="1">
      <c r="K1551" s="15"/>
    </row>
    <row r="1552" spans="11:11" ht="12" customHeight="1">
      <c r="K1552" s="15"/>
    </row>
    <row r="1553" spans="11:11" ht="12" customHeight="1">
      <c r="K1553" s="15"/>
    </row>
    <row r="1554" spans="11:11" ht="12" customHeight="1">
      <c r="K1554" s="15"/>
    </row>
    <row r="1555" spans="11:11" ht="12" customHeight="1">
      <c r="K1555" s="15"/>
    </row>
    <row r="1556" spans="11:11" ht="12" customHeight="1">
      <c r="K1556" s="15"/>
    </row>
    <row r="1557" spans="11:11" ht="12" customHeight="1">
      <c r="K1557" s="15"/>
    </row>
    <row r="1558" spans="11:11" ht="12" customHeight="1">
      <c r="K1558" s="15"/>
    </row>
    <row r="1559" spans="11:11" ht="12" customHeight="1">
      <c r="K1559" s="15"/>
    </row>
    <row r="1560" spans="11:11" ht="12" customHeight="1">
      <c r="K1560" s="15"/>
    </row>
    <row r="1561" spans="11:11" ht="12" customHeight="1">
      <c r="K1561" s="15"/>
    </row>
    <row r="1562" spans="11:11" ht="12" customHeight="1">
      <c r="K1562" s="15"/>
    </row>
    <row r="1563" spans="11:11" ht="12" customHeight="1">
      <c r="K1563" s="15"/>
    </row>
    <row r="1564" spans="11:11" ht="12" customHeight="1">
      <c r="K1564" s="15"/>
    </row>
    <row r="1565" spans="11:11" ht="12" customHeight="1">
      <c r="K1565" s="15"/>
    </row>
    <row r="1566" spans="11:11" ht="12" customHeight="1">
      <c r="K1566" s="15"/>
    </row>
    <row r="1567" spans="11:11" ht="12" customHeight="1">
      <c r="K1567" s="15"/>
    </row>
    <row r="1568" spans="11:11" ht="12" customHeight="1">
      <c r="K1568" s="15"/>
    </row>
    <row r="1569" spans="11:11" ht="12" customHeight="1">
      <c r="K1569" s="15"/>
    </row>
    <row r="1570" spans="11:11" ht="12" customHeight="1">
      <c r="K1570" s="15"/>
    </row>
    <row r="1571" spans="11:11" ht="12" customHeight="1">
      <c r="K1571" s="15"/>
    </row>
    <row r="1572" spans="11:11" ht="12" customHeight="1">
      <c r="K1572" s="15"/>
    </row>
    <row r="1573" spans="11:11" ht="12" customHeight="1">
      <c r="K1573" s="15"/>
    </row>
    <row r="1574" spans="11:11" ht="12" customHeight="1">
      <c r="K1574" s="15"/>
    </row>
    <row r="1575" spans="11:11" ht="12" customHeight="1">
      <c r="K1575" s="15"/>
    </row>
    <row r="1576" spans="11:11" ht="12" customHeight="1">
      <c r="K1576" s="15"/>
    </row>
    <row r="1577" spans="11:11" ht="12" customHeight="1">
      <c r="K1577" s="15"/>
    </row>
    <row r="1578" spans="11:11" ht="12" customHeight="1">
      <c r="K1578" s="15"/>
    </row>
    <row r="1579" spans="11:11" ht="12" customHeight="1">
      <c r="K1579" s="15"/>
    </row>
    <row r="1580" spans="11:11" ht="12" customHeight="1">
      <c r="K1580" s="15"/>
    </row>
    <row r="1581" spans="11:11" ht="12" customHeight="1">
      <c r="K1581" s="15"/>
    </row>
    <row r="1582" spans="11:11" ht="12" customHeight="1">
      <c r="K1582" s="15"/>
    </row>
    <row r="1583" spans="11:11" ht="12" customHeight="1">
      <c r="K1583" s="15"/>
    </row>
    <row r="1584" spans="11:11" ht="12" customHeight="1">
      <c r="K1584" s="15"/>
    </row>
    <row r="1585" spans="11:11" ht="12" customHeight="1">
      <c r="K1585" s="15"/>
    </row>
    <row r="1586" spans="11:11" ht="12" customHeight="1">
      <c r="K1586" s="15"/>
    </row>
    <row r="1587" spans="11:11" ht="12" customHeight="1">
      <c r="K1587" s="15"/>
    </row>
    <row r="1588" spans="11:11" ht="12" customHeight="1">
      <c r="K1588" s="15"/>
    </row>
    <row r="1589" spans="11:11" ht="12" customHeight="1">
      <c r="K1589" s="15"/>
    </row>
    <row r="1590" spans="11:11" ht="12" customHeight="1">
      <c r="K1590" s="15"/>
    </row>
    <row r="1591" spans="11:11" ht="12" customHeight="1">
      <c r="K1591" s="15"/>
    </row>
    <row r="1592" spans="11:11" ht="12" customHeight="1">
      <c r="K1592" s="15"/>
    </row>
    <row r="1593" spans="11:11" ht="12" customHeight="1">
      <c r="K1593" s="15"/>
    </row>
    <row r="1594" spans="11:11" ht="12" customHeight="1">
      <c r="K1594" s="15"/>
    </row>
    <row r="1595" spans="11:11" ht="12" customHeight="1">
      <c r="K1595" s="15"/>
    </row>
    <row r="1596" spans="11:11" ht="12" customHeight="1">
      <c r="K1596" s="15"/>
    </row>
    <row r="1597" spans="11:11" ht="12" customHeight="1">
      <c r="K1597" s="15"/>
    </row>
    <row r="1598" spans="11:11" ht="12" customHeight="1">
      <c r="K1598" s="15"/>
    </row>
    <row r="1599" spans="11:11" ht="12" customHeight="1">
      <c r="K1599" s="15"/>
    </row>
    <row r="1600" spans="11:11" ht="12" customHeight="1">
      <c r="K1600" s="15"/>
    </row>
    <row r="1601" spans="11:11" ht="12" customHeight="1">
      <c r="K1601" s="15"/>
    </row>
    <row r="1602" spans="11:11" ht="12" customHeight="1">
      <c r="K1602" s="15"/>
    </row>
    <row r="1603" spans="11:11" ht="12" customHeight="1">
      <c r="K1603" s="15"/>
    </row>
    <row r="1604" spans="11:11" ht="12" customHeight="1">
      <c r="K1604" s="15"/>
    </row>
    <row r="1605" spans="11:11" ht="12" customHeight="1">
      <c r="K1605" s="15"/>
    </row>
    <row r="1606" spans="11:11" ht="12" customHeight="1">
      <c r="K1606" s="15"/>
    </row>
    <row r="1607" spans="11:11" ht="12" customHeight="1">
      <c r="K1607" s="15"/>
    </row>
    <row r="1608" spans="11:11" ht="12" customHeight="1">
      <c r="K1608" s="15"/>
    </row>
    <row r="1609" spans="11:11" ht="12" customHeight="1">
      <c r="K1609" s="15"/>
    </row>
    <row r="1610" spans="11:11" ht="12" customHeight="1">
      <c r="K1610" s="15"/>
    </row>
    <row r="1611" spans="11:11" ht="12" customHeight="1">
      <c r="K1611" s="15"/>
    </row>
    <row r="1612" spans="11:11" ht="12" customHeight="1">
      <c r="K1612" s="15"/>
    </row>
    <row r="1613" spans="11:11" ht="12" customHeight="1">
      <c r="K1613" s="15"/>
    </row>
    <row r="1614" spans="11:11" ht="12" customHeight="1">
      <c r="K1614" s="15"/>
    </row>
    <row r="1615" spans="11:11" ht="12" customHeight="1">
      <c r="K1615" s="15"/>
    </row>
    <row r="1616" spans="11:11" ht="12" customHeight="1">
      <c r="K1616" s="15"/>
    </row>
    <row r="1617" spans="11:11" ht="12" customHeight="1">
      <c r="K1617" s="15"/>
    </row>
    <row r="1618" spans="11:11" ht="12" customHeight="1">
      <c r="K1618" s="15"/>
    </row>
    <row r="1619" spans="11:11" ht="12" customHeight="1">
      <c r="K1619" s="15"/>
    </row>
    <row r="1620" spans="11:11" ht="12" customHeight="1">
      <c r="K1620" s="15"/>
    </row>
    <row r="1621" spans="11:11" ht="12" customHeight="1">
      <c r="K1621" s="15"/>
    </row>
    <row r="1622" spans="11:11" ht="12" customHeight="1">
      <c r="K1622" s="15"/>
    </row>
    <row r="1623" spans="11:11" ht="12" customHeight="1">
      <c r="K1623" s="15"/>
    </row>
    <row r="1624" spans="11:11" ht="12" customHeight="1">
      <c r="K1624" s="15"/>
    </row>
    <row r="1625" spans="11:11" ht="12" customHeight="1">
      <c r="K1625" s="15"/>
    </row>
    <row r="1626" spans="11:11" ht="12" customHeight="1">
      <c r="K1626" s="15"/>
    </row>
    <row r="1627" spans="11:11" ht="12" customHeight="1">
      <c r="K1627" s="15"/>
    </row>
    <row r="1628" spans="11:11" ht="12" customHeight="1">
      <c r="K1628" s="15"/>
    </row>
    <row r="1629" spans="11:11" ht="12" customHeight="1">
      <c r="K1629" s="15"/>
    </row>
    <row r="1630" spans="11:11" ht="12" customHeight="1">
      <c r="K1630" s="15"/>
    </row>
    <row r="1631" spans="11:11" ht="12" customHeight="1">
      <c r="K1631" s="15"/>
    </row>
    <row r="1632" spans="11:11" ht="12" customHeight="1">
      <c r="K1632" s="15"/>
    </row>
    <row r="1633" spans="11:11" ht="12" customHeight="1">
      <c r="K1633" s="15"/>
    </row>
    <row r="1634" spans="11:11" ht="12" customHeight="1">
      <c r="K1634" s="15"/>
    </row>
    <row r="1635" spans="11:11" ht="12" customHeight="1">
      <c r="K1635" s="15"/>
    </row>
    <row r="1636" spans="11:11" ht="12" customHeight="1">
      <c r="K1636" s="15"/>
    </row>
    <row r="1637" spans="11:11" ht="12" customHeight="1">
      <c r="K1637" s="15"/>
    </row>
    <row r="1638" spans="11:11" ht="12" customHeight="1">
      <c r="K1638" s="15"/>
    </row>
    <row r="1639" spans="11:11" ht="12" customHeight="1">
      <c r="K1639" s="15"/>
    </row>
    <row r="1640" spans="11:11" ht="12" customHeight="1">
      <c r="K1640" s="15"/>
    </row>
    <row r="1641" spans="11:11" ht="12" customHeight="1">
      <c r="K1641" s="15"/>
    </row>
    <row r="1642" spans="11:11" ht="12" customHeight="1">
      <c r="K1642" s="15"/>
    </row>
    <row r="1643" spans="11:11" ht="12" customHeight="1">
      <c r="K1643" s="15"/>
    </row>
    <row r="1644" spans="11:11" ht="12" customHeight="1">
      <c r="K1644" s="15"/>
    </row>
    <row r="1645" spans="11:11" ht="12" customHeight="1">
      <c r="K1645" s="15"/>
    </row>
    <row r="1646" spans="11:11" ht="12" customHeight="1">
      <c r="K1646" s="15"/>
    </row>
    <row r="1647" spans="11:11" ht="12" customHeight="1">
      <c r="K1647" s="15"/>
    </row>
    <row r="1648" spans="11:11" ht="12" customHeight="1">
      <c r="K1648" s="15"/>
    </row>
    <row r="1649" spans="11:11" ht="12" customHeight="1">
      <c r="K1649" s="15"/>
    </row>
    <row r="1650" spans="11:11" ht="12" customHeight="1">
      <c r="K1650" s="15"/>
    </row>
    <row r="1651" spans="11:11" ht="12" customHeight="1">
      <c r="K1651" s="15"/>
    </row>
    <row r="1652" spans="11:11" ht="12" customHeight="1">
      <c r="K1652" s="15"/>
    </row>
    <row r="1653" spans="11:11" ht="12" customHeight="1">
      <c r="K1653" s="15"/>
    </row>
    <row r="1654" spans="11:11" ht="12" customHeight="1">
      <c r="K1654" s="15"/>
    </row>
    <row r="1655" spans="11:11" ht="12" customHeight="1">
      <c r="K1655" s="15"/>
    </row>
    <row r="1656" spans="11:11" ht="12" customHeight="1">
      <c r="K1656" s="15"/>
    </row>
    <row r="1657" spans="11:11" ht="12" customHeight="1">
      <c r="K1657" s="15"/>
    </row>
    <row r="1658" spans="11:11" ht="12" customHeight="1">
      <c r="K1658" s="15"/>
    </row>
    <row r="1659" spans="11:11" ht="12" customHeight="1">
      <c r="K1659" s="15"/>
    </row>
    <row r="1660" spans="11:11" ht="12" customHeight="1">
      <c r="K1660" s="15"/>
    </row>
    <row r="1661" spans="11:11" ht="12" customHeight="1">
      <c r="K1661" s="15"/>
    </row>
    <row r="1662" spans="11:11" ht="12" customHeight="1">
      <c r="K1662" s="15"/>
    </row>
    <row r="1663" spans="11:11" ht="12" customHeight="1">
      <c r="K1663" s="15"/>
    </row>
    <row r="1664" spans="11:11" ht="12" customHeight="1">
      <c r="K1664" s="15"/>
    </row>
    <row r="1665" spans="11:11" ht="12" customHeight="1">
      <c r="K1665" s="15"/>
    </row>
    <row r="1666" spans="11:11" ht="12" customHeight="1">
      <c r="K1666" s="15"/>
    </row>
    <row r="1667" spans="11:11" ht="12" customHeight="1">
      <c r="K1667" s="15"/>
    </row>
    <row r="1668" spans="11:11" ht="12" customHeight="1">
      <c r="K1668" s="15"/>
    </row>
    <row r="1669" spans="11:11" ht="12" customHeight="1">
      <c r="K1669" s="15"/>
    </row>
    <row r="1670" spans="11:11" ht="12" customHeight="1">
      <c r="K1670" s="15"/>
    </row>
    <row r="1671" spans="11:11" ht="12" customHeight="1">
      <c r="K1671" s="15"/>
    </row>
    <row r="1672" spans="11:11" ht="12" customHeight="1">
      <c r="K1672" s="15"/>
    </row>
    <row r="1673" spans="11:11" ht="12" customHeight="1">
      <c r="K1673" s="15"/>
    </row>
    <row r="1674" spans="11:11" ht="12" customHeight="1">
      <c r="K1674" s="15"/>
    </row>
    <row r="1675" spans="11:11" ht="12" customHeight="1">
      <c r="K1675" s="15"/>
    </row>
    <row r="1676" spans="11:11" ht="12" customHeight="1">
      <c r="K1676" s="15"/>
    </row>
    <row r="1677" spans="11:11" ht="12" customHeight="1">
      <c r="K1677" s="15"/>
    </row>
    <row r="1678" spans="11:11" ht="12" customHeight="1">
      <c r="K1678" s="15"/>
    </row>
    <row r="1679" spans="11:11" ht="12" customHeight="1">
      <c r="K1679" s="15"/>
    </row>
    <row r="1680" spans="11:11" ht="12" customHeight="1">
      <c r="K1680" s="15"/>
    </row>
    <row r="1681" spans="11:11" ht="12" customHeight="1">
      <c r="K1681" s="15"/>
    </row>
    <row r="1682" spans="11:11" ht="12" customHeight="1">
      <c r="K1682" s="15"/>
    </row>
    <row r="1683" spans="11:11" ht="12" customHeight="1">
      <c r="K1683" s="15"/>
    </row>
    <row r="1684" spans="11:11" ht="12" customHeight="1">
      <c r="K1684" s="15"/>
    </row>
    <row r="1685" spans="11:11" ht="12" customHeight="1">
      <c r="K1685" s="15"/>
    </row>
    <row r="1686" spans="11:11" ht="12" customHeight="1">
      <c r="K1686" s="15"/>
    </row>
    <row r="1687" spans="11:11" ht="12" customHeight="1">
      <c r="K1687" s="15"/>
    </row>
    <row r="1688" spans="11:11" ht="12" customHeight="1">
      <c r="K1688" s="15"/>
    </row>
    <row r="1689" spans="11:11" ht="12" customHeight="1">
      <c r="K1689" s="15"/>
    </row>
    <row r="1690" spans="11:11" ht="12" customHeight="1">
      <c r="K1690" s="15"/>
    </row>
    <row r="1691" spans="11:11" ht="12" customHeight="1">
      <c r="K1691" s="15"/>
    </row>
    <row r="1692" spans="11:11" ht="12" customHeight="1">
      <c r="K1692" s="15"/>
    </row>
    <row r="1693" spans="11:11" ht="12" customHeight="1">
      <c r="K1693" s="15"/>
    </row>
    <row r="1694" spans="11:11" ht="12" customHeight="1">
      <c r="K1694" s="15"/>
    </row>
    <row r="1695" spans="11:11" ht="12" customHeight="1">
      <c r="K1695" s="15"/>
    </row>
    <row r="1696" spans="11:11" ht="12" customHeight="1">
      <c r="K1696" s="15"/>
    </row>
    <row r="1697" spans="11:11" ht="12" customHeight="1">
      <c r="K1697" s="15"/>
    </row>
    <row r="1698" spans="11:11" ht="12" customHeight="1">
      <c r="K1698" s="15"/>
    </row>
    <row r="1699" spans="11:11" ht="12" customHeight="1">
      <c r="K1699" s="15"/>
    </row>
    <row r="1700" spans="11:11" ht="12" customHeight="1">
      <c r="K1700" s="15"/>
    </row>
    <row r="1701" spans="11:11" ht="12" customHeight="1">
      <c r="K1701" s="15"/>
    </row>
    <row r="1702" spans="11:11" ht="12" customHeight="1">
      <c r="K1702" s="15"/>
    </row>
    <row r="1703" spans="11:11" ht="12" customHeight="1">
      <c r="K1703" s="15"/>
    </row>
    <row r="1704" spans="11:11" ht="12" customHeight="1">
      <c r="K1704" s="15"/>
    </row>
    <row r="1705" spans="11:11" ht="12" customHeight="1">
      <c r="K1705" s="15"/>
    </row>
    <row r="1706" spans="11:11" ht="12" customHeight="1">
      <c r="K1706" s="15"/>
    </row>
    <row r="1707" spans="11:11" ht="12" customHeight="1">
      <c r="K1707" s="15"/>
    </row>
    <row r="1708" spans="11:11" ht="12" customHeight="1">
      <c r="K1708" s="15"/>
    </row>
    <row r="1709" spans="11:11" ht="12" customHeight="1">
      <c r="K1709" s="15"/>
    </row>
    <row r="1710" spans="11:11" ht="12" customHeight="1">
      <c r="K1710" s="15"/>
    </row>
    <row r="1711" spans="11:11" ht="12" customHeight="1">
      <c r="K1711" s="15"/>
    </row>
    <row r="1712" spans="11:11" ht="12" customHeight="1">
      <c r="K1712" s="15"/>
    </row>
    <row r="1713" spans="11:11" ht="12" customHeight="1">
      <c r="K1713" s="15"/>
    </row>
    <row r="1714" spans="11:11" ht="12" customHeight="1">
      <c r="K1714" s="15"/>
    </row>
    <row r="1715" spans="11:11" ht="12" customHeight="1">
      <c r="K1715" s="15"/>
    </row>
    <row r="1716" spans="11:11" ht="12" customHeight="1">
      <c r="K1716" s="15"/>
    </row>
    <row r="1717" spans="11:11" ht="12" customHeight="1">
      <c r="K1717" s="15"/>
    </row>
    <row r="1718" spans="11:11" ht="12" customHeight="1">
      <c r="K1718" s="15"/>
    </row>
    <row r="1719" spans="11:11" ht="12" customHeight="1">
      <c r="K1719" s="15"/>
    </row>
    <row r="1720" spans="11:11" ht="12" customHeight="1">
      <c r="K1720" s="15"/>
    </row>
    <row r="1721" spans="11:11" ht="12" customHeight="1">
      <c r="K1721" s="15"/>
    </row>
    <row r="1722" spans="11:11" ht="12" customHeight="1">
      <c r="K1722" s="15"/>
    </row>
    <row r="1723" spans="11:11" ht="12" customHeight="1">
      <c r="K1723" s="15"/>
    </row>
    <row r="1724" spans="11:11" ht="12" customHeight="1">
      <c r="K1724" s="15"/>
    </row>
    <row r="1725" spans="11:11" ht="12" customHeight="1">
      <c r="K1725" s="15"/>
    </row>
    <row r="1726" spans="11:11" ht="12" customHeight="1">
      <c r="K1726" s="15"/>
    </row>
    <row r="1727" spans="11:11" ht="12" customHeight="1">
      <c r="K1727" s="15"/>
    </row>
    <row r="1728" spans="11:11" ht="12" customHeight="1">
      <c r="K1728" s="15"/>
    </row>
    <row r="1729" spans="11:11" ht="12" customHeight="1">
      <c r="K1729" s="15"/>
    </row>
    <row r="1730" spans="11:11" ht="12" customHeight="1">
      <c r="K1730" s="15"/>
    </row>
    <row r="1731" spans="11:11" ht="12" customHeight="1">
      <c r="K1731" s="15"/>
    </row>
    <row r="1732" spans="11:11" ht="12" customHeight="1">
      <c r="K1732" s="15"/>
    </row>
    <row r="1733" spans="11:11" ht="12" customHeight="1">
      <c r="K1733" s="15"/>
    </row>
    <row r="1734" spans="11:11" ht="12" customHeight="1">
      <c r="K1734" s="15"/>
    </row>
    <row r="1735" spans="11:11" ht="12" customHeight="1">
      <c r="K1735" s="15"/>
    </row>
    <row r="1736" spans="11:11" ht="12" customHeight="1">
      <c r="K1736" s="15"/>
    </row>
    <row r="1737" spans="11:11" ht="12" customHeight="1">
      <c r="K1737" s="15"/>
    </row>
    <row r="1738" spans="11:11" ht="12" customHeight="1">
      <c r="K1738" s="15"/>
    </row>
    <row r="1739" spans="11:11" ht="12" customHeight="1">
      <c r="K1739" s="15"/>
    </row>
    <row r="1740" spans="11:11" ht="12" customHeight="1">
      <c r="K1740" s="15"/>
    </row>
    <row r="1741" spans="11:11" ht="12" customHeight="1">
      <c r="K1741" s="15"/>
    </row>
    <row r="1742" spans="11:11" ht="12" customHeight="1">
      <c r="K1742" s="15"/>
    </row>
    <row r="1743" spans="11:11" ht="12" customHeight="1">
      <c r="K1743" s="15"/>
    </row>
    <row r="1744" spans="11:11" ht="12" customHeight="1">
      <c r="K1744" s="15"/>
    </row>
    <row r="1745" spans="11:11" ht="12" customHeight="1">
      <c r="K1745" s="15"/>
    </row>
    <row r="1746" spans="11:11" ht="12" customHeight="1">
      <c r="K1746" s="15"/>
    </row>
    <row r="1747" spans="11:11" ht="12" customHeight="1">
      <c r="K1747" s="15"/>
    </row>
    <row r="1748" spans="11:11" ht="12" customHeight="1">
      <c r="K1748" s="15"/>
    </row>
    <row r="1749" spans="11:11" ht="12" customHeight="1">
      <c r="K1749" s="15"/>
    </row>
    <row r="1750" spans="11:11" ht="12" customHeight="1">
      <c r="K1750" s="15"/>
    </row>
    <row r="1751" spans="11:11" ht="12" customHeight="1">
      <c r="K1751" s="15"/>
    </row>
    <row r="1752" spans="11:11" ht="12" customHeight="1">
      <c r="K1752" s="15"/>
    </row>
    <row r="1753" spans="11:11" ht="12" customHeight="1">
      <c r="K1753" s="15"/>
    </row>
    <row r="1754" spans="11:11" ht="12" customHeight="1">
      <c r="K1754" s="15"/>
    </row>
    <row r="1755" spans="11:11" ht="12" customHeight="1">
      <c r="K1755" s="15"/>
    </row>
    <row r="1756" spans="11:11" ht="12" customHeight="1">
      <c r="K1756" s="15"/>
    </row>
    <row r="1757" spans="11:11" ht="12" customHeight="1">
      <c r="K1757" s="15"/>
    </row>
    <row r="1758" spans="11:11" ht="12" customHeight="1">
      <c r="K1758" s="15"/>
    </row>
    <row r="1759" spans="11:11" ht="12" customHeight="1">
      <c r="K1759" s="15"/>
    </row>
    <row r="1760" spans="11:11" ht="12" customHeight="1">
      <c r="K1760" s="15"/>
    </row>
    <row r="1761" spans="11:11" ht="12" customHeight="1">
      <c r="K1761" s="15"/>
    </row>
    <row r="1762" spans="11:11" ht="12" customHeight="1">
      <c r="K1762" s="15"/>
    </row>
    <row r="1763" spans="11:11" ht="12" customHeight="1">
      <c r="K1763" s="15"/>
    </row>
    <row r="1764" spans="11:11" ht="12" customHeight="1">
      <c r="K1764" s="15"/>
    </row>
    <row r="1765" spans="11:11" ht="12" customHeight="1">
      <c r="K1765" s="15"/>
    </row>
    <row r="1766" spans="11:11" ht="12" customHeight="1">
      <c r="K1766" s="15"/>
    </row>
    <row r="1767" spans="11:11" ht="12" customHeight="1">
      <c r="K1767" s="15"/>
    </row>
    <row r="1768" spans="11:11" ht="12" customHeight="1">
      <c r="K1768" s="15"/>
    </row>
    <row r="1769" spans="11:11" ht="12" customHeight="1">
      <c r="K1769" s="15"/>
    </row>
    <row r="1770" spans="11:11" ht="12" customHeight="1">
      <c r="K1770" s="15"/>
    </row>
    <row r="1771" spans="11:11" ht="12" customHeight="1">
      <c r="K1771" s="15"/>
    </row>
    <row r="1772" spans="11:11" ht="12" customHeight="1">
      <c r="K1772" s="15"/>
    </row>
    <row r="1773" spans="11:11" ht="12" customHeight="1">
      <c r="K1773" s="15"/>
    </row>
    <row r="1774" spans="11:11" ht="12" customHeight="1">
      <c r="K1774" s="15"/>
    </row>
    <row r="1775" spans="11:11" ht="12" customHeight="1">
      <c r="K1775" s="15"/>
    </row>
    <row r="1776" spans="11:11" ht="12" customHeight="1">
      <c r="K1776" s="15"/>
    </row>
    <row r="1777" spans="11:11" ht="12" customHeight="1">
      <c r="K1777" s="15"/>
    </row>
    <row r="1778" spans="11:11" ht="12" customHeight="1">
      <c r="K1778" s="15"/>
    </row>
    <row r="1779" spans="11:11" ht="12" customHeight="1">
      <c r="K1779" s="15"/>
    </row>
    <row r="1780" spans="11:11" ht="12" customHeight="1">
      <c r="K1780" s="15"/>
    </row>
    <row r="1781" spans="11:11" ht="12" customHeight="1">
      <c r="K1781" s="15"/>
    </row>
    <row r="1782" spans="11:11" ht="12" customHeight="1">
      <c r="K1782" s="15"/>
    </row>
    <row r="1783" spans="11:11" ht="12" customHeight="1">
      <c r="K1783" s="15"/>
    </row>
    <row r="1784" spans="11:11" ht="12" customHeight="1">
      <c r="K1784" s="15"/>
    </row>
    <row r="1785" spans="11:11" ht="12" customHeight="1">
      <c r="K1785" s="15"/>
    </row>
    <row r="1786" spans="11:11" ht="12" customHeight="1">
      <c r="K1786" s="15"/>
    </row>
    <row r="1787" spans="11:11" ht="12" customHeight="1">
      <c r="K1787" s="15"/>
    </row>
    <row r="1788" spans="11:11" ht="12" customHeight="1">
      <c r="K1788" s="15"/>
    </row>
    <row r="1789" spans="11:11" ht="12" customHeight="1">
      <c r="K1789" s="15"/>
    </row>
    <row r="1790" spans="11:11" ht="12" customHeight="1">
      <c r="K1790" s="15"/>
    </row>
    <row r="1791" spans="11:11" ht="12" customHeight="1">
      <c r="K1791" s="15"/>
    </row>
    <row r="1792" spans="11:11" ht="12" customHeight="1">
      <c r="K1792" s="15"/>
    </row>
    <row r="1793" spans="11:11" ht="12" customHeight="1">
      <c r="K1793" s="15"/>
    </row>
    <row r="1794" spans="11:11" ht="12" customHeight="1">
      <c r="K1794" s="15"/>
    </row>
    <row r="1795" spans="11:11" ht="12" customHeight="1">
      <c r="K1795" s="15"/>
    </row>
    <row r="1796" spans="11:11" ht="12" customHeight="1">
      <c r="K1796" s="15"/>
    </row>
    <row r="1797" spans="11:11" ht="12" customHeight="1">
      <c r="K1797" s="15"/>
    </row>
    <row r="1798" spans="11:11" ht="12" customHeight="1">
      <c r="K1798" s="15"/>
    </row>
    <row r="1799" spans="11:11" ht="12" customHeight="1">
      <c r="K1799" s="15"/>
    </row>
    <row r="1800" spans="11:11" ht="12" customHeight="1">
      <c r="K1800" s="15"/>
    </row>
    <row r="1801" spans="11:11" ht="12" customHeight="1">
      <c r="K1801" s="15"/>
    </row>
    <row r="1802" spans="11:11" ht="12" customHeight="1">
      <c r="K1802" s="15"/>
    </row>
    <row r="1803" spans="11:11" ht="12" customHeight="1">
      <c r="K1803" s="15"/>
    </row>
    <row r="1804" spans="11:11" ht="12" customHeight="1">
      <c r="K1804" s="15"/>
    </row>
    <row r="1805" spans="11:11" ht="12" customHeight="1">
      <c r="K1805" s="15"/>
    </row>
    <row r="1806" spans="11:11" ht="12" customHeight="1">
      <c r="K1806" s="15"/>
    </row>
    <row r="1807" spans="11:11" ht="12" customHeight="1">
      <c r="K1807" s="15"/>
    </row>
    <row r="1808" spans="11:11" ht="12" customHeight="1">
      <c r="K1808" s="15"/>
    </row>
    <row r="1809" spans="11:11" ht="12" customHeight="1">
      <c r="K1809" s="15"/>
    </row>
    <row r="1810" spans="11:11" ht="12" customHeight="1">
      <c r="K1810" s="15"/>
    </row>
    <row r="1811" spans="11:11" ht="12" customHeight="1">
      <c r="K1811" s="15"/>
    </row>
    <row r="1812" spans="11:11" ht="12" customHeight="1">
      <c r="K1812" s="15"/>
    </row>
    <row r="1813" spans="11:11" ht="12" customHeight="1">
      <c r="K1813" s="15"/>
    </row>
    <row r="1814" spans="11:11" ht="12" customHeight="1">
      <c r="K1814" s="15"/>
    </row>
    <row r="1815" spans="11:11" ht="12" customHeight="1">
      <c r="K1815" s="15"/>
    </row>
    <row r="1816" spans="11:11" ht="12" customHeight="1">
      <c r="K1816" s="15"/>
    </row>
    <row r="1817" spans="11:11" ht="12" customHeight="1">
      <c r="K1817" s="15"/>
    </row>
    <row r="1818" spans="11:11" ht="12" customHeight="1">
      <c r="K1818" s="15"/>
    </row>
    <row r="1819" spans="11:11" ht="12" customHeight="1">
      <c r="K1819" s="15"/>
    </row>
    <row r="1820" spans="11:11" ht="12" customHeight="1">
      <c r="K1820" s="15"/>
    </row>
    <row r="1821" spans="11:11" ht="12" customHeight="1">
      <c r="K1821" s="15"/>
    </row>
    <row r="1822" spans="11:11" ht="12" customHeight="1">
      <c r="K1822" s="15"/>
    </row>
    <row r="1823" spans="11:11" ht="12" customHeight="1">
      <c r="K1823" s="15"/>
    </row>
    <row r="1824" spans="11:11" ht="12" customHeight="1">
      <c r="K1824" s="15"/>
    </row>
    <row r="1825" spans="11:11" ht="12" customHeight="1">
      <c r="K1825" s="15"/>
    </row>
    <row r="1826" spans="11:11" ht="12" customHeight="1">
      <c r="K1826" s="15"/>
    </row>
    <row r="1827" spans="11:11" ht="12" customHeight="1">
      <c r="K1827" s="15"/>
    </row>
    <row r="1828" spans="11:11" ht="12" customHeight="1">
      <c r="K1828" s="15"/>
    </row>
    <row r="1829" spans="11:11" ht="12" customHeight="1">
      <c r="K1829" s="15"/>
    </row>
    <row r="1830" spans="11:11" ht="12" customHeight="1">
      <c r="K1830" s="15"/>
    </row>
    <row r="1831" spans="11:11" ht="12" customHeight="1">
      <c r="K1831" s="15"/>
    </row>
    <row r="1832" spans="11:11" ht="12" customHeight="1">
      <c r="K1832" s="15"/>
    </row>
    <row r="1833" spans="11:11" ht="12" customHeight="1">
      <c r="K1833" s="15"/>
    </row>
    <row r="1834" spans="11:11" ht="12" customHeight="1">
      <c r="K1834" s="15"/>
    </row>
    <row r="1835" spans="11:11" ht="12" customHeight="1">
      <c r="K1835" s="15"/>
    </row>
    <row r="1836" spans="11:11" ht="12" customHeight="1">
      <c r="K1836" s="15"/>
    </row>
    <row r="1837" spans="11:11" ht="12" customHeight="1">
      <c r="K1837" s="15"/>
    </row>
    <row r="1838" spans="11:11" ht="12" customHeight="1">
      <c r="K1838" s="15"/>
    </row>
    <row r="1839" spans="11:11" ht="12" customHeight="1">
      <c r="K1839" s="15"/>
    </row>
    <row r="1840" spans="11:11" ht="12" customHeight="1">
      <c r="K1840" s="15"/>
    </row>
    <row r="1841" spans="11:11" ht="12" customHeight="1">
      <c r="K1841" s="15"/>
    </row>
    <row r="1842" spans="11:11" ht="12" customHeight="1">
      <c r="K1842" s="15"/>
    </row>
    <row r="1843" spans="11:11" ht="12" customHeight="1">
      <c r="K1843" s="15"/>
    </row>
    <row r="1844" spans="11:11" ht="12" customHeight="1">
      <c r="K1844" s="15"/>
    </row>
    <row r="1845" spans="11:11" ht="12" customHeight="1">
      <c r="K1845" s="15"/>
    </row>
    <row r="1846" spans="11:11" ht="12" customHeight="1">
      <c r="K1846" s="15"/>
    </row>
    <row r="1847" spans="11:11" ht="12" customHeight="1">
      <c r="K1847" s="15"/>
    </row>
    <row r="1848" spans="11:11" ht="12" customHeight="1">
      <c r="K1848" s="15"/>
    </row>
    <row r="1849" spans="11:11" ht="12" customHeight="1">
      <c r="K1849" s="15"/>
    </row>
    <row r="1850" spans="11:11" ht="12" customHeight="1">
      <c r="K1850" s="15"/>
    </row>
    <row r="1851" spans="11:11" ht="12" customHeight="1">
      <c r="K1851" s="15"/>
    </row>
    <row r="1852" spans="11:11" ht="12" customHeight="1">
      <c r="K1852" s="15"/>
    </row>
    <row r="1853" spans="11:11" ht="12" customHeight="1">
      <c r="K1853" s="15"/>
    </row>
    <row r="1854" spans="11:11" ht="12" customHeight="1">
      <c r="K1854" s="15"/>
    </row>
    <row r="1855" spans="11:11" ht="12" customHeight="1">
      <c r="K1855" s="15"/>
    </row>
    <row r="1856" spans="11:11" ht="12" customHeight="1">
      <c r="K1856" s="15"/>
    </row>
    <row r="1857" spans="11:11" ht="12" customHeight="1">
      <c r="K1857" s="15"/>
    </row>
    <row r="1858" spans="11:11" ht="12" customHeight="1">
      <c r="K1858" s="15"/>
    </row>
    <row r="1859" spans="11:11" ht="12" customHeight="1">
      <c r="K1859" s="15"/>
    </row>
    <row r="1860" spans="11:11" ht="12" customHeight="1">
      <c r="K1860" s="15"/>
    </row>
    <row r="1861" spans="11:11" ht="12" customHeight="1">
      <c r="K1861" s="15"/>
    </row>
    <row r="1862" spans="11:11" ht="12" customHeight="1">
      <c r="K1862" s="15"/>
    </row>
    <row r="1863" spans="11:11" ht="12" customHeight="1">
      <c r="K1863" s="15"/>
    </row>
    <row r="1864" spans="11:11" ht="12" customHeight="1">
      <c r="K1864" s="15"/>
    </row>
    <row r="1865" spans="11:11" ht="12" customHeight="1">
      <c r="K1865" s="15"/>
    </row>
    <row r="1866" spans="11:11" ht="12" customHeight="1">
      <c r="K1866" s="15"/>
    </row>
    <row r="1867" spans="11:11" ht="12" customHeight="1">
      <c r="K1867" s="15"/>
    </row>
    <row r="1868" spans="11:11" ht="12" customHeight="1">
      <c r="K1868" s="15"/>
    </row>
    <row r="1869" spans="11:11" ht="12" customHeight="1">
      <c r="K1869" s="15"/>
    </row>
    <row r="1870" spans="11:11" ht="12" customHeight="1">
      <c r="K1870" s="15"/>
    </row>
    <row r="1871" spans="11:11" ht="12" customHeight="1">
      <c r="K1871" s="15"/>
    </row>
    <row r="1872" spans="11:11" ht="12" customHeight="1">
      <c r="K1872" s="15"/>
    </row>
    <row r="1873" spans="11:11" ht="12" customHeight="1">
      <c r="K1873" s="15"/>
    </row>
    <row r="1874" spans="11:11" ht="12" customHeight="1">
      <c r="K1874" s="15"/>
    </row>
    <row r="1875" spans="11:11" ht="12" customHeight="1">
      <c r="K1875" s="15"/>
    </row>
    <row r="1876" spans="11:11" ht="12" customHeight="1">
      <c r="K1876" s="15"/>
    </row>
    <row r="1877" spans="11:11" ht="12" customHeight="1">
      <c r="K1877" s="15"/>
    </row>
    <row r="1878" spans="11:11" ht="12" customHeight="1">
      <c r="K1878" s="15"/>
    </row>
    <row r="1879" spans="11:11" ht="12" customHeight="1">
      <c r="K1879" s="15"/>
    </row>
    <row r="1880" spans="11:11" ht="12" customHeight="1">
      <c r="K1880" s="15"/>
    </row>
    <row r="1881" spans="11:11" ht="12" customHeight="1">
      <c r="K1881" s="15"/>
    </row>
    <row r="1882" spans="11:11" ht="12" customHeight="1">
      <c r="K1882" s="15"/>
    </row>
    <row r="1883" spans="11:11" ht="12" customHeight="1">
      <c r="K1883" s="15"/>
    </row>
    <row r="1884" spans="11:11" ht="12" customHeight="1">
      <c r="K1884" s="15"/>
    </row>
    <row r="1885" spans="11:11" ht="12" customHeight="1">
      <c r="K1885" s="15"/>
    </row>
    <row r="1886" spans="11:11" ht="12" customHeight="1">
      <c r="K1886" s="15"/>
    </row>
    <row r="1887" spans="11:11" ht="12" customHeight="1">
      <c r="K1887" s="15"/>
    </row>
    <row r="1888" spans="11:11" ht="12" customHeight="1">
      <c r="K1888" s="15"/>
    </row>
    <row r="1889" spans="11:11" ht="12" customHeight="1">
      <c r="K1889" s="15"/>
    </row>
    <row r="1890" spans="11:11" ht="12" customHeight="1">
      <c r="K1890" s="15"/>
    </row>
    <row r="1891" spans="11:11" ht="12" customHeight="1">
      <c r="K1891" s="15"/>
    </row>
    <row r="1892" spans="11:11" ht="12" customHeight="1">
      <c r="K1892" s="15"/>
    </row>
    <row r="1893" spans="11:11" ht="12" customHeight="1">
      <c r="K1893" s="15"/>
    </row>
    <row r="1894" spans="11:11" ht="12" customHeight="1">
      <c r="K1894" s="15"/>
    </row>
    <row r="1895" spans="11:11" ht="12" customHeight="1">
      <c r="K1895" s="15"/>
    </row>
    <row r="1896" spans="11:11" ht="12" customHeight="1">
      <c r="K1896" s="15"/>
    </row>
    <row r="1897" spans="11:11" ht="12" customHeight="1">
      <c r="K1897" s="15"/>
    </row>
    <row r="1898" spans="11:11" ht="12" customHeight="1">
      <c r="K1898" s="15"/>
    </row>
    <row r="1899" spans="11:11" ht="12" customHeight="1">
      <c r="K1899" s="15"/>
    </row>
    <row r="1900" spans="11:11" ht="12" customHeight="1">
      <c r="K1900" s="15"/>
    </row>
    <row r="1901" spans="11:11" ht="12" customHeight="1">
      <c r="K1901" s="15"/>
    </row>
    <row r="1902" spans="11:11" ht="12" customHeight="1">
      <c r="K1902" s="15"/>
    </row>
    <row r="1903" spans="11:11" ht="12" customHeight="1">
      <c r="K1903" s="15"/>
    </row>
    <row r="1904" spans="11:11" ht="12" customHeight="1">
      <c r="K1904" s="15"/>
    </row>
    <row r="1905" spans="11:11" ht="12" customHeight="1">
      <c r="K1905" s="15"/>
    </row>
    <row r="1906" spans="11:11" ht="12" customHeight="1">
      <c r="K1906" s="15"/>
    </row>
    <row r="1907" spans="11:11" ht="12" customHeight="1">
      <c r="K1907" s="15"/>
    </row>
    <row r="1908" spans="11:11" ht="12" customHeight="1">
      <c r="K1908" s="15"/>
    </row>
    <row r="1909" spans="11:11" ht="12" customHeight="1">
      <c r="K1909" s="15"/>
    </row>
    <row r="1910" spans="11:11" ht="12" customHeight="1">
      <c r="K1910" s="15"/>
    </row>
    <row r="1911" spans="11:11" ht="12" customHeight="1">
      <c r="K1911" s="15"/>
    </row>
    <row r="1912" spans="11:11" ht="12" customHeight="1">
      <c r="K1912" s="15"/>
    </row>
    <row r="1913" spans="11:11" ht="12" customHeight="1">
      <c r="K1913" s="15"/>
    </row>
    <row r="1914" spans="11:11" ht="12" customHeight="1">
      <c r="K1914" s="15"/>
    </row>
    <row r="1915" spans="11:11" ht="12" customHeight="1">
      <c r="K1915" s="15"/>
    </row>
    <row r="1916" spans="11:11" ht="12" customHeight="1">
      <c r="K1916" s="15"/>
    </row>
    <row r="1917" spans="11:11" ht="12" customHeight="1">
      <c r="K1917" s="15"/>
    </row>
    <row r="1918" spans="11:11" ht="12" customHeight="1">
      <c r="K1918" s="15"/>
    </row>
    <row r="1919" spans="11:11" ht="12" customHeight="1">
      <c r="K1919" s="15"/>
    </row>
    <row r="1920" spans="11:11" ht="12" customHeight="1">
      <c r="K1920" s="15"/>
    </row>
    <row r="1921" spans="11:11" ht="12" customHeight="1">
      <c r="K1921" s="15"/>
    </row>
    <row r="1922" spans="11:11" ht="12" customHeight="1">
      <c r="K1922" s="15"/>
    </row>
    <row r="1923" spans="11:11" ht="12" customHeight="1">
      <c r="K1923" s="15"/>
    </row>
    <row r="1924" spans="11:11" ht="12" customHeight="1">
      <c r="K1924" s="15"/>
    </row>
    <row r="1925" spans="11:11" ht="12" customHeight="1">
      <c r="K1925" s="15"/>
    </row>
    <row r="1926" spans="11:11" ht="12" customHeight="1">
      <c r="K1926" s="15"/>
    </row>
    <row r="1927" spans="11:11" ht="12" customHeight="1">
      <c r="K1927" s="15"/>
    </row>
    <row r="1928" spans="11:11" ht="12" customHeight="1">
      <c r="K1928" s="15"/>
    </row>
    <row r="1929" spans="11:11" ht="12" customHeight="1">
      <c r="K1929" s="15"/>
    </row>
    <row r="1930" spans="11:11" ht="12" customHeight="1">
      <c r="K1930" s="15"/>
    </row>
    <row r="1931" spans="11:11" ht="12" customHeight="1">
      <c r="K1931" s="15"/>
    </row>
    <row r="1932" spans="11:11" ht="12" customHeight="1">
      <c r="K1932" s="15"/>
    </row>
    <row r="1933" spans="11:11" ht="12" customHeight="1">
      <c r="K1933" s="15"/>
    </row>
    <row r="1934" spans="11:11" ht="12" customHeight="1">
      <c r="K1934" s="15"/>
    </row>
    <row r="1935" spans="11:11" ht="12" customHeight="1">
      <c r="K1935" s="15"/>
    </row>
    <row r="1936" spans="11:11" ht="12" customHeight="1">
      <c r="K1936" s="15"/>
    </row>
    <row r="1937" spans="11:11" ht="12" customHeight="1">
      <c r="K1937" s="15"/>
    </row>
    <row r="1938" spans="11:11" ht="12" customHeight="1">
      <c r="K1938" s="15"/>
    </row>
    <row r="1939" spans="11:11" ht="12" customHeight="1">
      <c r="K1939" s="15"/>
    </row>
    <row r="1940" spans="11:11" ht="12" customHeight="1">
      <c r="K1940" s="15"/>
    </row>
    <row r="1941" spans="11:11" ht="12" customHeight="1">
      <c r="K1941" s="15"/>
    </row>
    <row r="1942" spans="11:11" ht="12" customHeight="1">
      <c r="K1942" s="15"/>
    </row>
    <row r="1943" spans="11:11" ht="12" customHeight="1">
      <c r="K1943" s="15"/>
    </row>
    <row r="1944" spans="11:11" ht="12" customHeight="1">
      <c r="K1944" s="15"/>
    </row>
    <row r="1945" spans="11:11" ht="12" customHeight="1">
      <c r="K1945" s="15"/>
    </row>
    <row r="1946" spans="11:11" ht="12" customHeight="1">
      <c r="K1946" s="15"/>
    </row>
    <row r="1947" spans="11:11" ht="12" customHeight="1">
      <c r="K1947" s="15"/>
    </row>
    <row r="1948" spans="11:11" ht="12" customHeight="1">
      <c r="K1948" s="15"/>
    </row>
    <row r="1949" spans="11:11" ht="12" customHeight="1">
      <c r="K1949" s="15"/>
    </row>
    <row r="1950" spans="11:11" ht="12" customHeight="1">
      <c r="K1950" s="15"/>
    </row>
    <row r="1951" spans="11:11" ht="12" customHeight="1">
      <c r="K1951" s="15"/>
    </row>
    <row r="1952" spans="11:11" ht="12" customHeight="1">
      <c r="K1952" s="15"/>
    </row>
    <row r="1953" spans="11:11" ht="12" customHeight="1">
      <c r="K1953" s="15"/>
    </row>
    <row r="1954" spans="11:11" ht="12" customHeight="1">
      <c r="K1954" s="15"/>
    </row>
    <row r="1955" spans="11:11" ht="12" customHeight="1">
      <c r="K1955" s="15"/>
    </row>
    <row r="1956" spans="11:11" ht="12" customHeight="1">
      <c r="K1956" s="15"/>
    </row>
    <row r="1957" spans="11:11" ht="12" customHeight="1">
      <c r="K1957" s="15"/>
    </row>
    <row r="1958" spans="11:11" ht="12" customHeight="1">
      <c r="K1958" s="15"/>
    </row>
    <row r="1959" spans="11:11" ht="12" customHeight="1">
      <c r="K1959" s="15"/>
    </row>
    <row r="1960" spans="11:11" ht="12" customHeight="1">
      <c r="K1960" s="15"/>
    </row>
    <row r="1961" spans="11:11" ht="12" customHeight="1">
      <c r="K1961" s="15"/>
    </row>
    <row r="1962" spans="11:11" ht="12" customHeight="1">
      <c r="K1962" s="15"/>
    </row>
    <row r="1963" spans="11:11" ht="12" customHeight="1">
      <c r="K1963" s="15"/>
    </row>
    <row r="1964" spans="11:11" ht="12" customHeight="1">
      <c r="K1964" s="15"/>
    </row>
    <row r="1965" spans="11:11" ht="12" customHeight="1">
      <c r="K1965" s="15"/>
    </row>
    <row r="1966" spans="11:11" ht="12" customHeight="1">
      <c r="K1966" s="15"/>
    </row>
    <row r="1967" spans="11:11" ht="12" customHeight="1">
      <c r="K1967" s="15"/>
    </row>
    <row r="1968" spans="11:11" ht="12" customHeight="1">
      <c r="K1968" s="15"/>
    </row>
    <row r="1969" spans="11:11" ht="12" customHeight="1">
      <c r="K1969" s="15"/>
    </row>
    <row r="1970" spans="11:11" ht="12" customHeight="1">
      <c r="K1970" s="15"/>
    </row>
    <row r="1971" spans="11:11" ht="12" customHeight="1">
      <c r="K1971" s="15"/>
    </row>
    <row r="1972" spans="11:11" ht="12" customHeight="1">
      <c r="K1972" s="15"/>
    </row>
    <row r="1973" spans="11:11" ht="12" customHeight="1">
      <c r="K1973" s="15"/>
    </row>
    <row r="1974" spans="11:11" ht="12" customHeight="1">
      <c r="K1974" s="15"/>
    </row>
    <row r="1975" spans="11:11" ht="12" customHeight="1">
      <c r="K1975" s="15"/>
    </row>
    <row r="1976" spans="11:11" ht="12" customHeight="1">
      <c r="K1976" s="15"/>
    </row>
    <row r="1977" spans="11:11" ht="12" customHeight="1">
      <c r="K1977" s="15"/>
    </row>
    <row r="1978" spans="11:11" ht="12" customHeight="1">
      <c r="K1978" s="15"/>
    </row>
    <row r="1979" spans="11:11" ht="12" customHeight="1">
      <c r="K1979" s="15"/>
    </row>
    <row r="1980" spans="11:11" ht="12" customHeight="1">
      <c r="K1980" s="15"/>
    </row>
    <row r="1981" spans="11:11" ht="12" customHeight="1">
      <c r="K1981" s="15"/>
    </row>
    <row r="1982" spans="11:11" ht="12" customHeight="1">
      <c r="K1982" s="15"/>
    </row>
    <row r="1983" spans="11:11" ht="12" customHeight="1">
      <c r="K1983" s="15"/>
    </row>
    <row r="1984" spans="11:11" ht="12" customHeight="1">
      <c r="K1984" s="15"/>
    </row>
    <row r="1985" spans="11:11" ht="12" customHeight="1">
      <c r="K1985" s="15"/>
    </row>
    <row r="1986" spans="11:11" ht="12" customHeight="1">
      <c r="K1986" s="15"/>
    </row>
    <row r="1987" spans="11:11" ht="12" customHeight="1">
      <c r="K1987" s="15"/>
    </row>
    <row r="1988" spans="11:11" ht="12" customHeight="1">
      <c r="K1988" s="15"/>
    </row>
    <row r="1989" spans="11:11" ht="12" customHeight="1">
      <c r="K1989" s="15"/>
    </row>
    <row r="1990" spans="11:11" ht="12" customHeight="1">
      <c r="K1990" s="15"/>
    </row>
    <row r="1991" spans="11:11" ht="12" customHeight="1">
      <c r="K1991" s="15"/>
    </row>
    <row r="1992" spans="11:11" ht="12" customHeight="1">
      <c r="K1992" s="15"/>
    </row>
    <row r="1993" spans="11:11" ht="12" customHeight="1">
      <c r="K1993" s="15"/>
    </row>
    <row r="1994" spans="11:11" ht="12" customHeight="1">
      <c r="K1994" s="15"/>
    </row>
    <row r="1995" spans="11:11" ht="12" customHeight="1">
      <c r="K1995" s="15"/>
    </row>
    <row r="1996" spans="11:11" ht="12" customHeight="1">
      <c r="K1996" s="15"/>
    </row>
    <row r="1997" spans="11:11" ht="12" customHeight="1">
      <c r="K1997" s="15"/>
    </row>
    <row r="1998" spans="11:11" ht="12" customHeight="1">
      <c r="K1998" s="15"/>
    </row>
    <row r="1999" spans="11:11" ht="12" customHeight="1">
      <c r="K1999" s="15"/>
    </row>
    <row r="2000" spans="11:11" ht="12" customHeight="1">
      <c r="K2000" s="15"/>
    </row>
    <row r="2001" spans="11:11" ht="12" customHeight="1">
      <c r="K2001" s="15"/>
    </row>
    <row r="2002" spans="11:11" ht="12" customHeight="1">
      <c r="K2002" s="15"/>
    </row>
    <row r="2003" spans="11:11" ht="12" customHeight="1">
      <c r="K2003" s="15"/>
    </row>
    <row r="2004" spans="11:11" ht="12" customHeight="1">
      <c r="K2004" s="15"/>
    </row>
    <row r="2005" spans="11:11" ht="12" customHeight="1">
      <c r="K2005" s="15"/>
    </row>
    <row r="2006" spans="11:11" ht="12" customHeight="1">
      <c r="K2006" s="15"/>
    </row>
    <row r="2007" spans="11:11" ht="12" customHeight="1">
      <c r="K2007" s="15"/>
    </row>
    <row r="2008" spans="11:11" ht="12" customHeight="1">
      <c r="K2008" s="15"/>
    </row>
    <row r="2009" spans="11:11" ht="12" customHeight="1">
      <c r="K2009" s="15"/>
    </row>
    <row r="2010" spans="11:11" ht="12" customHeight="1">
      <c r="K2010" s="15"/>
    </row>
    <row r="2011" spans="11:11" ht="12" customHeight="1">
      <c r="K2011" s="15"/>
    </row>
    <row r="2012" spans="11:11" ht="12" customHeight="1">
      <c r="K2012" s="15"/>
    </row>
    <row r="2013" spans="11:11" ht="12" customHeight="1">
      <c r="K2013" s="15"/>
    </row>
    <row r="2014" spans="11:11" ht="12" customHeight="1">
      <c r="K2014" s="15"/>
    </row>
    <row r="2015" spans="11:11" ht="12" customHeight="1">
      <c r="K2015" s="15"/>
    </row>
    <row r="2016" spans="11:11" ht="12" customHeight="1">
      <c r="K2016" s="15"/>
    </row>
    <row r="2017" spans="11:11" ht="12" customHeight="1">
      <c r="K2017" s="15"/>
    </row>
    <row r="2018" spans="11:11" ht="12" customHeight="1">
      <c r="K2018" s="15"/>
    </row>
    <row r="2019" spans="11:11" ht="12" customHeight="1">
      <c r="K2019" s="15"/>
    </row>
    <row r="2020" spans="11:11" ht="12" customHeight="1">
      <c r="K2020" s="15"/>
    </row>
    <row r="2021" spans="11:11" ht="12" customHeight="1">
      <c r="K2021" s="15"/>
    </row>
    <row r="2022" spans="11:11" ht="12" customHeight="1">
      <c r="K2022" s="15"/>
    </row>
    <row r="2023" spans="11:11" ht="12" customHeight="1">
      <c r="K2023" s="15"/>
    </row>
    <row r="2024" spans="11:11" ht="12" customHeight="1">
      <c r="K2024" s="15"/>
    </row>
    <row r="2025" spans="11:11" ht="12" customHeight="1">
      <c r="K2025" s="15"/>
    </row>
    <row r="2026" spans="11:11" ht="12" customHeight="1">
      <c r="K2026" s="15"/>
    </row>
    <row r="2027" spans="11:11" ht="12" customHeight="1">
      <c r="K2027" s="15"/>
    </row>
    <row r="2028" spans="11:11" ht="12" customHeight="1">
      <c r="K2028" s="15"/>
    </row>
    <row r="2029" spans="11:11" ht="12" customHeight="1">
      <c r="K2029" s="15"/>
    </row>
    <row r="2030" spans="11:11" ht="12" customHeight="1">
      <c r="K2030" s="15"/>
    </row>
    <row r="2031" spans="11:11" ht="12" customHeight="1">
      <c r="K2031" s="15"/>
    </row>
    <row r="2032" spans="11:11" ht="12" customHeight="1">
      <c r="K2032" s="15"/>
    </row>
    <row r="2033" spans="11:11" ht="12" customHeight="1">
      <c r="K2033" s="15"/>
    </row>
    <row r="2034" spans="11:11" ht="12" customHeight="1">
      <c r="K2034" s="15"/>
    </row>
    <row r="2035" spans="11:11" ht="12" customHeight="1">
      <c r="K2035" s="15"/>
    </row>
    <row r="2036" spans="11:11" ht="12" customHeight="1">
      <c r="K2036" s="15"/>
    </row>
    <row r="2037" spans="11:11" ht="12" customHeight="1">
      <c r="K2037" s="15"/>
    </row>
    <row r="2038" spans="11:11" ht="12" customHeight="1">
      <c r="K2038" s="15"/>
    </row>
    <row r="2039" spans="11:11" ht="12" customHeight="1">
      <c r="K2039" s="15"/>
    </row>
    <row r="2040" spans="11:11" ht="12" customHeight="1">
      <c r="K2040" s="15"/>
    </row>
    <row r="2041" spans="11:11" ht="12" customHeight="1">
      <c r="K2041" s="15"/>
    </row>
    <row r="2042" spans="11:11" ht="12" customHeight="1">
      <c r="K2042" s="15"/>
    </row>
    <row r="2043" spans="11:11" ht="12" customHeight="1">
      <c r="K2043" s="15"/>
    </row>
    <row r="2044" spans="11:11" ht="12" customHeight="1">
      <c r="K2044" s="15"/>
    </row>
    <row r="2045" spans="11:11" ht="12" customHeight="1">
      <c r="K2045" s="15"/>
    </row>
    <row r="2046" spans="11:11" ht="12" customHeight="1">
      <c r="K2046" s="15"/>
    </row>
    <row r="2047" spans="11:11" ht="12" customHeight="1">
      <c r="K2047" s="15"/>
    </row>
    <row r="2048" spans="11:11" ht="12" customHeight="1">
      <c r="K2048" s="15"/>
    </row>
    <row r="2049" spans="11:11" ht="12" customHeight="1">
      <c r="K2049" s="15"/>
    </row>
    <row r="2050" spans="11:11" ht="12" customHeight="1">
      <c r="K2050" s="15"/>
    </row>
    <row r="2051" spans="11:11" ht="12" customHeight="1">
      <c r="K2051" s="15"/>
    </row>
    <row r="2052" spans="11:11" ht="12" customHeight="1">
      <c r="K2052" s="15"/>
    </row>
    <row r="2053" spans="11:11" ht="12" customHeight="1">
      <c r="K2053" s="15"/>
    </row>
    <row r="2054" spans="11:11" ht="12" customHeight="1">
      <c r="K2054" s="15"/>
    </row>
    <row r="2055" spans="11:11" ht="12" customHeight="1">
      <c r="K2055" s="15"/>
    </row>
    <row r="2056" spans="11:11" ht="12" customHeight="1">
      <c r="K2056" s="15"/>
    </row>
    <row r="2057" spans="11:11" ht="12" customHeight="1">
      <c r="K2057" s="15"/>
    </row>
    <row r="2058" spans="11:11" ht="12" customHeight="1">
      <c r="K2058" s="15"/>
    </row>
    <row r="2059" spans="11:11" ht="12" customHeight="1">
      <c r="K2059" s="15"/>
    </row>
    <row r="2060" spans="11:11" ht="12" customHeight="1">
      <c r="K2060" s="15"/>
    </row>
    <row r="2061" spans="11:11" ht="12" customHeight="1">
      <c r="K2061" s="15"/>
    </row>
    <row r="2062" spans="11:11" ht="12" customHeight="1">
      <c r="K2062" s="15"/>
    </row>
    <row r="2063" spans="11:11" ht="12" customHeight="1">
      <c r="K2063" s="15"/>
    </row>
    <row r="2064" spans="11:11" ht="12" customHeight="1">
      <c r="K2064" s="15"/>
    </row>
    <row r="2065" spans="11:11" ht="12" customHeight="1">
      <c r="K2065" s="15"/>
    </row>
    <row r="2066" spans="11:11" ht="12" customHeight="1">
      <c r="K2066" s="15"/>
    </row>
    <row r="2067" spans="11:11" ht="12" customHeight="1">
      <c r="K2067" s="15"/>
    </row>
    <row r="2068" spans="11:11" ht="12" customHeight="1">
      <c r="K2068" s="15"/>
    </row>
    <row r="2069" spans="11:11" ht="12" customHeight="1">
      <c r="K2069" s="15"/>
    </row>
    <row r="2070" spans="11:11" ht="12" customHeight="1">
      <c r="K2070" s="15"/>
    </row>
    <row r="2071" spans="11:11" ht="12" customHeight="1">
      <c r="K2071" s="15"/>
    </row>
    <row r="2072" spans="11:11" ht="12" customHeight="1">
      <c r="K2072" s="15"/>
    </row>
    <row r="2073" spans="11:11" ht="12" customHeight="1">
      <c r="K2073" s="15"/>
    </row>
    <row r="2074" spans="11:11" ht="12" customHeight="1">
      <c r="K2074" s="15"/>
    </row>
    <row r="2075" spans="11:11" ht="12" customHeight="1">
      <c r="K2075" s="15"/>
    </row>
    <row r="2076" spans="11:11" ht="12" customHeight="1">
      <c r="K2076" s="15"/>
    </row>
    <row r="2077" spans="11:11" ht="12" customHeight="1">
      <c r="K2077" s="15"/>
    </row>
    <row r="2078" spans="11:11" ht="12" customHeight="1">
      <c r="K2078" s="15"/>
    </row>
    <row r="2079" spans="11:11" ht="12" customHeight="1">
      <c r="K2079" s="15"/>
    </row>
    <row r="2080" spans="11:11" ht="12" customHeight="1">
      <c r="K2080" s="15"/>
    </row>
    <row r="2081" spans="11:11" ht="12" customHeight="1">
      <c r="K2081" s="15"/>
    </row>
    <row r="2082" spans="11:11" ht="12" customHeight="1">
      <c r="K2082" s="15"/>
    </row>
    <row r="2083" spans="11:11" ht="12" customHeight="1">
      <c r="K2083" s="15"/>
    </row>
    <row r="2084" spans="11:11" ht="12" customHeight="1">
      <c r="K2084" s="15"/>
    </row>
    <row r="2085" spans="11:11" ht="12" customHeight="1">
      <c r="K2085" s="15"/>
    </row>
    <row r="2086" spans="11:11" ht="12" customHeight="1">
      <c r="K2086" s="15"/>
    </row>
    <row r="2087" spans="11:11" ht="12" customHeight="1">
      <c r="K2087" s="15"/>
    </row>
    <row r="2088" spans="11:11" ht="12" customHeight="1">
      <c r="K2088" s="15"/>
    </row>
    <row r="2089" spans="11:11" ht="12" customHeight="1">
      <c r="K2089" s="15"/>
    </row>
    <row r="2090" spans="11:11" ht="12" customHeight="1">
      <c r="K2090" s="15"/>
    </row>
    <row r="2091" spans="11:11" ht="12" customHeight="1">
      <c r="K2091" s="15"/>
    </row>
    <row r="2092" spans="11:11" ht="12" customHeight="1">
      <c r="K2092" s="15"/>
    </row>
    <row r="2093" spans="11:11" ht="12" customHeight="1">
      <c r="K2093" s="15"/>
    </row>
    <row r="2094" spans="11:11" ht="12" customHeight="1">
      <c r="K2094" s="15"/>
    </row>
    <row r="2095" spans="11:11" ht="12" customHeight="1">
      <c r="K2095" s="15"/>
    </row>
    <row r="2096" spans="11:11" ht="12" customHeight="1">
      <c r="K2096" s="15"/>
    </row>
    <row r="2097" spans="11:11" ht="12" customHeight="1">
      <c r="K2097" s="15"/>
    </row>
    <row r="2098" spans="11:11" ht="12" customHeight="1">
      <c r="K2098" s="15"/>
    </row>
    <row r="2099" spans="11:11" ht="12" customHeight="1">
      <c r="K2099" s="15"/>
    </row>
    <row r="2100" spans="11:11" ht="12" customHeight="1">
      <c r="K2100" s="15"/>
    </row>
    <row r="2101" spans="11:11" ht="12" customHeight="1">
      <c r="K2101" s="15"/>
    </row>
    <row r="2102" spans="11:11" ht="12" customHeight="1">
      <c r="K2102" s="15"/>
    </row>
    <row r="2103" spans="11:11" ht="12" customHeight="1">
      <c r="K2103" s="15"/>
    </row>
    <row r="2104" spans="11:11" ht="12" customHeight="1">
      <c r="K2104" s="15"/>
    </row>
    <row r="2105" spans="11:11" ht="12" customHeight="1">
      <c r="K2105" s="15"/>
    </row>
    <row r="2106" spans="11:11" ht="12" customHeight="1">
      <c r="K2106" s="15"/>
    </row>
    <row r="2107" spans="11:11" ht="12" customHeight="1">
      <c r="K2107" s="15"/>
    </row>
    <row r="2108" spans="11:11" ht="12" customHeight="1">
      <c r="K2108" s="15"/>
    </row>
    <row r="2109" spans="11:11" ht="12" customHeight="1">
      <c r="K2109" s="15"/>
    </row>
    <row r="2110" spans="11:11" ht="12" customHeight="1">
      <c r="K2110" s="15"/>
    </row>
    <row r="2111" spans="11:11" ht="12" customHeight="1">
      <c r="K2111" s="15"/>
    </row>
    <row r="2112" spans="11:11" ht="12" customHeight="1">
      <c r="K2112" s="15"/>
    </row>
    <row r="2113" spans="11:11" ht="12" customHeight="1">
      <c r="K2113" s="15"/>
    </row>
    <row r="2114" spans="11:11" ht="12" customHeight="1">
      <c r="K2114" s="15"/>
    </row>
    <row r="2115" spans="11:11" ht="12" customHeight="1">
      <c r="K2115" s="15"/>
    </row>
    <row r="2116" spans="11:11" ht="12" customHeight="1">
      <c r="K2116" s="15"/>
    </row>
    <row r="2117" spans="11:11" ht="12" customHeight="1">
      <c r="K2117" s="15"/>
    </row>
    <row r="2118" spans="11:11" ht="12" customHeight="1">
      <c r="K2118" s="15"/>
    </row>
    <row r="2119" spans="11:11" ht="12" customHeight="1">
      <c r="K2119" s="15"/>
    </row>
    <row r="2120" spans="11:11" ht="12" customHeight="1">
      <c r="K2120" s="15"/>
    </row>
    <row r="2121" spans="11:11" ht="12" customHeight="1">
      <c r="K2121" s="15"/>
    </row>
    <row r="2122" spans="11:11" ht="12" customHeight="1">
      <c r="K2122" s="15"/>
    </row>
    <row r="2123" spans="11:11" ht="12" customHeight="1">
      <c r="K2123" s="15"/>
    </row>
    <row r="2124" spans="11:11" ht="12" customHeight="1">
      <c r="K2124" s="15"/>
    </row>
    <row r="2125" spans="11:11" ht="12" customHeight="1">
      <c r="K2125" s="15"/>
    </row>
    <row r="2126" spans="11:11" ht="12" customHeight="1">
      <c r="K2126" s="15"/>
    </row>
    <row r="2127" spans="11:11" ht="12" customHeight="1">
      <c r="K2127" s="15"/>
    </row>
    <row r="2128" spans="11:11" ht="12" customHeight="1">
      <c r="K2128" s="15"/>
    </row>
    <row r="2129" spans="11:11" ht="12" customHeight="1">
      <c r="K2129" s="15"/>
    </row>
    <row r="2130" spans="11:11" ht="12" customHeight="1">
      <c r="K2130" s="15"/>
    </row>
    <row r="2131" spans="11:11" ht="12" customHeight="1">
      <c r="K2131" s="15"/>
    </row>
    <row r="2132" spans="11:11" ht="12" customHeight="1">
      <c r="K2132" s="15"/>
    </row>
    <row r="2133" spans="11:11" ht="12" customHeight="1">
      <c r="K2133" s="15"/>
    </row>
    <row r="2134" spans="11:11" ht="12" customHeight="1">
      <c r="K2134" s="15"/>
    </row>
    <row r="2135" spans="11:11" ht="12" customHeight="1">
      <c r="K2135" s="15"/>
    </row>
    <row r="2136" spans="11:11" ht="12" customHeight="1">
      <c r="K2136" s="15"/>
    </row>
    <row r="2137" spans="11:11" ht="12" customHeight="1">
      <c r="K2137" s="15"/>
    </row>
    <row r="2138" spans="11:11" ht="12" customHeight="1">
      <c r="K2138" s="15"/>
    </row>
    <row r="2139" spans="11:11" ht="12" customHeight="1">
      <c r="K2139" s="15"/>
    </row>
    <row r="2140" spans="11:11" ht="12" customHeight="1">
      <c r="K2140" s="15"/>
    </row>
    <row r="2141" spans="11:11" ht="12" customHeight="1">
      <c r="K2141" s="15"/>
    </row>
    <row r="2142" spans="11:11" ht="12" customHeight="1">
      <c r="K2142" s="15"/>
    </row>
    <row r="2143" spans="11:11" ht="12" customHeight="1">
      <c r="K2143" s="15"/>
    </row>
    <row r="2144" spans="11:11" ht="12" customHeight="1">
      <c r="K2144" s="15"/>
    </row>
    <row r="2145" spans="11:11" ht="12" customHeight="1">
      <c r="K2145" s="15"/>
    </row>
    <row r="2146" spans="11:11" ht="12" customHeight="1">
      <c r="K2146" s="15"/>
    </row>
    <row r="2147" spans="11:11" ht="12" customHeight="1">
      <c r="K2147" s="15"/>
    </row>
    <row r="2148" spans="11:11" ht="12" customHeight="1">
      <c r="K2148" s="15"/>
    </row>
    <row r="2149" spans="11:11" ht="12" customHeight="1">
      <c r="K2149" s="15"/>
    </row>
    <row r="2150" spans="11:11" ht="12" customHeight="1">
      <c r="K2150" s="15"/>
    </row>
    <row r="2151" spans="11:11" ht="12" customHeight="1">
      <c r="K2151" s="15"/>
    </row>
    <row r="2152" spans="11:11" ht="12" customHeight="1">
      <c r="K2152" s="15"/>
    </row>
    <row r="2153" spans="11:11" ht="12" customHeight="1">
      <c r="K2153" s="15"/>
    </row>
    <row r="2154" spans="11:11" ht="12" customHeight="1">
      <c r="K2154" s="15"/>
    </row>
    <row r="2155" spans="11:11" ht="12" customHeight="1">
      <c r="K2155" s="15"/>
    </row>
    <row r="2156" spans="11:11" ht="12" customHeight="1">
      <c r="K2156" s="15"/>
    </row>
    <row r="2157" spans="11:11" ht="12" customHeight="1">
      <c r="K2157" s="15"/>
    </row>
    <row r="2158" spans="11:11" ht="12" customHeight="1">
      <c r="K2158" s="15"/>
    </row>
    <row r="2159" spans="11:11" ht="12" customHeight="1">
      <c r="K2159" s="15"/>
    </row>
    <row r="2160" spans="11:11" ht="12" customHeight="1">
      <c r="K2160" s="15"/>
    </row>
    <row r="2161" spans="11:11" ht="12" customHeight="1">
      <c r="K2161" s="15"/>
    </row>
    <row r="2162" spans="11:11" ht="12" customHeight="1">
      <c r="K2162" s="15"/>
    </row>
    <row r="2163" spans="11:11" ht="12" customHeight="1">
      <c r="K2163" s="15"/>
    </row>
    <row r="2164" spans="11:11" ht="12" customHeight="1">
      <c r="K2164" s="15"/>
    </row>
    <row r="2165" spans="11:11" ht="12" customHeight="1">
      <c r="K2165" s="15"/>
    </row>
    <row r="2166" spans="11:11" ht="12" customHeight="1">
      <c r="K2166" s="15"/>
    </row>
    <row r="2167" spans="11:11" ht="12" customHeight="1">
      <c r="K2167" s="15"/>
    </row>
    <row r="2168" spans="11:11" ht="12" customHeight="1">
      <c r="K2168" s="15"/>
    </row>
    <row r="2169" spans="11:11" ht="12" customHeight="1">
      <c r="K2169" s="15"/>
    </row>
    <row r="2170" spans="11:11" ht="12" customHeight="1">
      <c r="K2170" s="15"/>
    </row>
    <row r="2171" spans="11:11" ht="12" customHeight="1">
      <c r="K2171" s="15"/>
    </row>
    <row r="2172" spans="11:11" ht="12" customHeight="1">
      <c r="K2172" s="15"/>
    </row>
    <row r="2173" spans="11:11" ht="12" customHeight="1">
      <c r="K2173" s="15"/>
    </row>
    <row r="2174" spans="11:11" ht="12" customHeight="1">
      <c r="K2174" s="15"/>
    </row>
    <row r="2175" spans="11:11" ht="12" customHeight="1">
      <c r="K2175" s="15"/>
    </row>
    <row r="2176" spans="11:11" ht="12" customHeight="1">
      <c r="K2176" s="15"/>
    </row>
    <row r="2177" spans="11:11" ht="12" customHeight="1">
      <c r="K2177" s="15"/>
    </row>
    <row r="2178" spans="11:11" ht="12" customHeight="1">
      <c r="K2178" s="15"/>
    </row>
    <row r="2179" spans="11:11" ht="12" customHeight="1">
      <c r="K2179" s="15"/>
    </row>
    <row r="2180" spans="11:11" ht="12" customHeight="1">
      <c r="K2180" s="15"/>
    </row>
    <row r="2181" spans="11:11" ht="12" customHeight="1">
      <c r="K2181" s="15"/>
    </row>
    <row r="2182" spans="11:11" ht="12" customHeight="1">
      <c r="K2182" s="15"/>
    </row>
    <row r="2183" spans="11:11" ht="12" customHeight="1">
      <c r="K2183" s="15"/>
    </row>
    <row r="2184" spans="11:11" ht="12" customHeight="1">
      <c r="K2184" s="15"/>
    </row>
    <row r="2185" spans="11:11" ht="12" customHeight="1">
      <c r="K2185" s="15"/>
    </row>
    <row r="2186" spans="11:11" ht="12" customHeight="1">
      <c r="K2186" s="15"/>
    </row>
    <row r="2187" spans="11:11" ht="12" customHeight="1">
      <c r="K2187" s="15"/>
    </row>
    <row r="2188" spans="11:11" ht="12" customHeight="1">
      <c r="K2188" s="15"/>
    </row>
    <row r="2189" spans="11:11" ht="12" customHeight="1">
      <c r="K2189" s="15"/>
    </row>
    <row r="2190" spans="11:11" ht="12" customHeight="1">
      <c r="K2190" s="15"/>
    </row>
    <row r="2191" spans="11:11" ht="12" customHeight="1">
      <c r="K2191" s="15"/>
    </row>
    <row r="2192" spans="11:11" ht="12" customHeight="1">
      <c r="K2192" s="15"/>
    </row>
    <row r="2193" spans="11:11" ht="12" customHeight="1">
      <c r="K2193" s="15"/>
    </row>
    <row r="2194" spans="11:11" ht="12" customHeight="1">
      <c r="K2194" s="15"/>
    </row>
    <row r="2195" spans="11:11" ht="12" customHeight="1">
      <c r="K2195" s="15"/>
    </row>
    <row r="2196" spans="11:11" ht="12" customHeight="1">
      <c r="K2196" s="15"/>
    </row>
    <row r="2197" spans="11:11" ht="12" customHeight="1">
      <c r="K2197" s="15"/>
    </row>
    <row r="2198" spans="11:11" ht="12" customHeight="1">
      <c r="K2198" s="15"/>
    </row>
    <row r="2199" spans="11:11" ht="12" customHeight="1">
      <c r="K2199" s="15"/>
    </row>
    <row r="2200" spans="11:11" ht="12" customHeight="1">
      <c r="K2200" s="15"/>
    </row>
    <row r="2201" spans="11:11" ht="12" customHeight="1">
      <c r="K2201" s="15"/>
    </row>
    <row r="2202" spans="11:11" ht="12" customHeight="1">
      <c r="K2202" s="15"/>
    </row>
    <row r="2203" spans="11:11" ht="12" customHeight="1">
      <c r="K2203" s="15"/>
    </row>
    <row r="2204" spans="11:11" ht="12" customHeight="1">
      <c r="K2204" s="15"/>
    </row>
    <row r="2205" spans="11:11" ht="12" customHeight="1">
      <c r="K2205" s="15"/>
    </row>
    <row r="2206" spans="11:11" ht="12" customHeight="1">
      <c r="K2206" s="15"/>
    </row>
    <row r="2207" spans="11:11" ht="12" customHeight="1">
      <c r="K2207" s="15"/>
    </row>
    <row r="2208" spans="11:11" ht="12" customHeight="1">
      <c r="K2208" s="15"/>
    </row>
    <row r="2209" spans="11:11" ht="12" customHeight="1">
      <c r="K2209" s="15"/>
    </row>
    <row r="2210" spans="11:11" ht="12" customHeight="1">
      <c r="K2210" s="15"/>
    </row>
    <row r="2211" spans="11:11" ht="12" customHeight="1">
      <c r="K2211" s="15"/>
    </row>
    <row r="2212" spans="11:11" ht="12" customHeight="1">
      <c r="K2212" s="15"/>
    </row>
    <row r="2213" spans="11:11" ht="12" customHeight="1">
      <c r="K2213" s="15"/>
    </row>
    <row r="2214" spans="11:11" ht="12" customHeight="1">
      <c r="K2214" s="15"/>
    </row>
    <row r="2215" spans="11:11" ht="12" customHeight="1">
      <c r="K2215" s="15"/>
    </row>
    <row r="2216" spans="11:11" ht="12" customHeight="1">
      <c r="K2216" s="15"/>
    </row>
    <row r="2217" spans="11:11" ht="12" customHeight="1">
      <c r="K2217" s="15"/>
    </row>
    <row r="2218" spans="11:11" ht="12" customHeight="1">
      <c r="K2218" s="15"/>
    </row>
    <row r="2219" spans="11:11" ht="12" customHeight="1">
      <c r="K2219" s="15"/>
    </row>
    <row r="2220" spans="11:11" ht="12" customHeight="1">
      <c r="K2220" s="15"/>
    </row>
    <row r="2221" spans="11:11" ht="12" customHeight="1">
      <c r="K2221" s="15"/>
    </row>
    <row r="2222" spans="11:11" ht="12" customHeight="1">
      <c r="K2222" s="15"/>
    </row>
    <row r="2223" spans="11:11" ht="12" customHeight="1">
      <c r="K2223" s="15"/>
    </row>
    <row r="2224" spans="11:11" ht="12" customHeight="1">
      <c r="K2224" s="15"/>
    </row>
    <row r="2225" spans="11:11" ht="12" customHeight="1">
      <c r="K2225" s="15"/>
    </row>
    <row r="2226" spans="11:11" ht="12" customHeight="1">
      <c r="K2226" s="15"/>
    </row>
    <row r="2227" spans="11:11" ht="12" customHeight="1">
      <c r="K2227" s="15"/>
    </row>
    <row r="2228" spans="11:11" ht="12" customHeight="1">
      <c r="K2228" s="15"/>
    </row>
    <row r="2229" spans="11:11" ht="12" customHeight="1">
      <c r="K2229" s="15"/>
    </row>
    <row r="2230" spans="11:11" ht="12" customHeight="1">
      <c r="K2230" s="15"/>
    </row>
    <row r="2231" spans="11:11" ht="12" customHeight="1">
      <c r="K2231" s="15"/>
    </row>
    <row r="2232" spans="11:11" ht="12" customHeight="1">
      <c r="K2232" s="15"/>
    </row>
    <row r="2233" spans="11:11" ht="12" customHeight="1">
      <c r="K2233" s="15"/>
    </row>
    <row r="2234" spans="11:11" ht="12" customHeight="1">
      <c r="K2234" s="15"/>
    </row>
    <row r="2235" spans="11:11" ht="12" customHeight="1">
      <c r="K2235" s="15"/>
    </row>
    <row r="2236" spans="11:11" ht="12" customHeight="1">
      <c r="K2236" s="15"/>
    </row>
    <row r="2237" spans="11:11" ht="12" customHeight="1">
      <c r="K2237" s="15"/>
    </row>
    <row r="2238" spans="11:11" ht="12" customHeight="1">
      <c r="K2238" s="15"/>
    </row>
    <row r="2239" spans="11:11" ht="12" customHeight="1">
      <c r="K2239" s="15"/>
    </row>
    <row r="2240" spans="11:11" ht="12" customHeight="1">
      <c r="K2240" s="15"/>
    </row>
    <row r="2241" spans="11:11" ht="12" customHeight="1">
      <c r="K2241" s="15"/>
    </row>
    <row r="2242" spans="11:11" ht="12" customHeight="1">
      <c r="K2242" s="15"/>
    </row>
    <row r="2243" spans="11:11" ht="12" customHeight="1">
      <c r="K2243" s="15"/>
    </row>
    <row r="2244" spans="11:11" ht="12" customHeight="1">
      <c r="K2244" s="15"/>
    </row>
    <row r="2245" spans="11:11" ht="12" customHeight="1">
      <c r="K2245" s="15"/>
    </row>
    <row r="2246" spans="11:11" ht="12" customHeight="1">
      <c r="K2246" s="15"/>
    </row>
    <row r="2247" spans="11:11" ht="12" customHeight="1">
      <c r="K2247" s="15"/>
    </row>
    <row r="2248" spans="11:11" ht="12" customHeight="1">
      <c r="K2248" s="15"/>
    </row>
    <row r="2249" spans="11:11" ht="12" customHeight="1">
      <c r="K2249" s="15"/>
    </row>
    <row r="2250" spans="11:11" ht="12" customHeight="1">
      <c r="K2250" s="15"/>
    </row>
    <row r="2251" spans="11:11" ht="12" customHeight="1">
      <c r="K2251" s="15"/>
    </row>
    <row r="2252" spans="11:11" ht="12" customHeight="1">
      <c r="K2252" s="15"/>
    </row>
    <row r="2253" spans="11:11" ht="12" customHeight="1">
      <c r="K2253" s="15"/>
    </row>
    <row r="2254" spans="11:11" ht="12" customHeight="1">
      <c r="K2254" s="15"/>
    </row>
    <row r="2255" spans="11:11" ht="12" customHeight="1">
      <c r="K2255" s="15"/>
    </row>
    <row r="2256" spans="11:11" ht="12" customHeight="1">
      <c r="K2256" s="15"/>
    </row>
    <row r="2257" spans="11:11" ht="12" customHeight="1">
      <c r="K2257" s="15"/>
    </row>
    <row r="2258" spans="11:11" ht="12" customHeight="1">
      <c r="K2258" s="15"/>
    </row>
    <row r="2259" spans="11:11" ht="12" customHeight="1">
      <c r="K2259" s="15"/>
    </row>
    <row r="2260" spans="11:11" ht="12" customHeight="1">
      <c r="K2260" s="15"/>
    </row>
    <row r="2261" spans="11:11" ht="12" customHeight="1">
      <c r="K2261" s="15"/>
    </row>
    <row r="2262" spans="11:11" ht="12" customHeight="1">
      <c r="K2262" s="15"/>
    </row>
    <row r="2263" spans="11:11" ht="12" customHeight="1">
      <c r="K2263" s="15"/>
    </row>
    <row r="2264" spans="11:11" ht="12" customHeight="1">
      <c r="K2264" s="15"/>
    </row>
    <row r="2265" spans="11:11" ht="12" customHeight="1">
      <c r="K2265" s="15"/>
    </row>
    <row r="2266" spans="11:11" ht="12" customHeight="1">
      <c r="K2266" s="15"/>
    </row>
    <row r="2267" spans="11:11" ht="12" customHeight="1">
      <c r="K2267" s="15"/>
    </row>
    <row r="2268" spans="11:11" ht="12" customHeight="1">
      <c r="K2268" s="15"/>
    </row>
    <row r="2269" spans="11:11" ht="12" customHeight="1">
      <c r="K2269" s="15"/>
    </row>
    <row r="2270" spans="11:11" ht="12" customHeight="1">
      <c r="K2270" s="15"/>
    </row>
    <row r="2271" spans="11:11" ht="12" customHeight="1">
      <c r="K2271" s="15"/>
    </row>
    <row r="2272" spans="11:11" ht="12" customHeight="1">
      <c r="K2272" s="15"/>
    </row>
    <row r="2273" spans="11:11" ht="12" customHeight="1">
      <c r="K2273" s="15"/>
    </row>
    <row r="2274" spans="11:11" ht="12" customHeight="1">
      <c r="K2274" s="15"/>
    </row>
    <row r="2275" spans="11:11" ht="12" customHeight="1">
      <c r="K2275" s="15"/>
    </row>
    <row r="2276" spans="11:11" ht="12" customHeight="1">
      <c r="K2276" s="15"/>
    </row>
    <row r="2277" spans="11:11" ht="12" customHeight="1">
      <c r="K2277" s="15"/>
    </row>
    <row r="2278" spans="11:11" ht="12" customHeight="1">
      <c r="K2278" s="15"/>
    </row>
    <row r="2279" spans="11:11" ht="12" customHeight="1">
      <c r="K2279" s="15"/>
    </row>
    <row r="2280" spans="11:11" ht="12" customHeight="1">
      <c r="K2280" s="15"/>
    </row>
    <row r="2281" spans="11:11" ht="12" customHeight="1">
      <c r="K2281" s="15"/>
    </row>
    <row r="2282" spans="11:11" ht="12" customHeight="1">
      <c r="K2282" s="15"/>
    </row>
    <row r="2283" spans="11:11" ht="12" customHeight="1">
      <c r="K2283" s="15"/>
    </row>
    <row r="2284" spans="11:11" ht="12" customHeight="1">
      <c r="K2284" s="15"/>
    </row>
    <row r="2285" spans="11:11" ht="12" customHeight="1">
      <c r="K2285" s="15"/>
    </row>
    <row r="2286" spans="11:11" ht="12" customHeight="1">
      <c r="K2286" s="15"/>
    </row>
    <row r="2287" spans="11:11" ht="12" customHeight="1">
      <c r="K2287" s="15"/>
    </row>
    <row r="2288" spans="11:11" ht="12" customHeight="1">
      <c r="K2288" s="15"/>
    </row>
    <row r="2289" spans="11:11" ht="12" customHeight="1">
      <c r="K2289" s="15"/>
    </row>
    <row r="2290" spans="11:11" ht="12" customHeight="1">
      <c r="K2290" s="15"/>
    </row>
    <row r="2291" spans="11:11" ht="12" customHeight="1">
      <c r="K2291" s="15"/>
    </row>
    <row r="2292" spans="11:11" ht="12" customHeight="1">
      <c r="K2292" s="15"/>
    </row>
    <row r="2293" spans="11:11" ht="12" customHeight="1">
      <c r="K2293" s="15"/>
    </row>
    <row r="2294" spans="11:11" ht="12" customHeight="1">
      <c r="K2294" s="15"/>
    </row>
    <row r="2295" spans="11:11" ht="12" customHeight="1">
      <c r="K2295" s="15"/>
    </row>
    <row r="2296" spans="11:11" ht="12" customHeight="1">
      <c r="K2296" s="15"/>
    </row>
    <row r="2297" spans="11:11" ht="12" customHeight="1">
      <c r="K2297" s="15"/>
    </row>
    <row r="2298" spans="11:11" ht="12" customHeight="1">
      <c r="K2298" s="15"/>
    </row>
    <row r="2299" spans="11:11" ht="12" customHeight="1">
      <c r="K2299" s="15"/>
    </row>
    <row r="2300" spans="11:11" ht="12" customHeight="1">
      <c r="K2300" s="15"/>
    </row>
    <row r="2301" spans="11:11" ht="12" customHeight="1">
      <c r="K2301" s="15"/>
    </row>
    <row r="2302" spans="11:11" ht="12" customHeight="1">
      <c r="K2302" s="15"/>
    </row>
    <row r="2303" spans="11:11" ht="12" customHeight="1">
      <c r="K2303" s="15"/>
    </row>
    <row r="2304" spans="11:11" ht="12" customHeight="1">
      <c r="K2304" s="15"/>
    </row>
    <row r="2305" spans="11:11" ht="12" customHeight="1">
      <c r="K2305" s="15"/>
    </row>
    <row r="2306" spans="11:11" ht="12" customHeight="1">
      <c r="K2306" s="15"/>
    </row>
    <row r="2307" spans="11:11" ht="12" customHeight="1">
      <c r="K2307" s="15"/>
    </row>
    <row r="2308" spans="11:11" ht="12" customHeight="1">
      <c r="K2308" s="15"/>
    </row>
    <row r="2309" spans="11:11" ht="12" customHeight="1">
      <c r="K2309" s="15"/>
    </row>
    <row r="2310" spans="11:11" ht="12" customHeight="1">
      <c r="K2310" s="15"/>
    </row>
    <row r="2311" spans="11:11" ht="12" customHeight="1">
      <c r="K2311" s="15"/>
    </row>
    <row r="2312" spans="11:11" ht="12" customHeight="1">
      <c r="K2312" s="15"/>
    </row>
    <row r="2313" spans="11:11" ht="12" customHeight="1">
      <c r="K2313" s="15"/>
    </row>
    <row r="2314" spans="11:11" ht="12" customHeight="1">
      <c r="K2314" s="15"/>
    </row>
    <row r="2315" spans="11:11" ht="12" customHeight="1">
      <c r="K2315" s="15"/>
    </row>
    <row r="2316" spans="11:11" ht="12" customHeight="1">
      <c r="K2316" s="15"/>
    </row>
    <row r="2317" spans="11:11" ht="12" customHeight="1">
      <c r="K2317" s="15"/>
    </row>
    <row r="2318" spans="11:11" ht="12" customHeight="1">
      <c r="K2318" s="15"/>
    </row>
    <row r="2319" spans="11:11" ht="12" customHeight="1">
      <c r="K2319" s="15"/>
    </row>
    <row r="2320" spans="11:11" ht="12" customHeight="1">
      <c r="K2320" s="15"/>
    </row>
    <row r="2321" spans="11:11" ht="12" customHeight="1">
      <c r="K2321" s="15"/>
    </row>
    <row r="2322" spans="11:11" ht="12" customHeight="1">
      <c r="K2322" s="15"/>
    </row>
    <row r="2323" spans="11:11" ht="12" customHeight="1">
      <c r="K2323" s="15"/>
    </row>
    <row r="2324" spans="11:11" ht="12" customHeight="1">
      <c r="K2324" s="15"/>
    </row>
    <row r="2325" spans="11:11" ht="12" customHeight="1">
      <c r="K2325" s="15"/>
    </row>
    <row r="2326" spans="11:11" ht="12" customHeight="1">
      <c r="K2326" s="15"/>
    </row>
    <row r="2327" spans="11:11" ht="12" customHeight="1">
      <c r="K2327" s="15"/>
    </row>
    <row r="2328" spans="11:11" ht="12" customHeight="1">
      <c r="K2328" s="15"/>
    </row>
    <row r="2329" spans="11:11" ht="12" customHeight="1">
      <c r="K2329" s="15"/>
    </row>
    <row r="2330" spans="11:11" ht="12" customHeight="1">
      <c r="K2330" s="15"/>
    </row>
    <row r="2331" spans="11:11" ht="12" customHeight="1">
      <c r="K2331" s="15"/>
    </row>
    <row r="2332" spans="11:11" ht="12" customHeight="1">
      <c r="K2332" s="15"/>
    </row>
    <row r="2333" spans="11:11" ht="12" customHeight="1">
      <c r="K2333" s="15"/>
    </row>
    <row r="2334" spans="11:11" ht="12" customHeight="1">
      <c r="K2334" s="15"/>
    </row>
    <row r="2335" spans="11:11" ht="12" customHeight="1">
      <c r="K2335" s="15"/>
    </row>
    <row r="2336" spans="11:11" ht="12" customHeight="1">
      <c r="K2336" s="15"/>
    </row>
    <row r="2337" spans="11:11" ht="12" customHeight="1">
      <c r="K2337" s="15"/>
    </row>
    <row r="2338" spans="11:11" ht="12" customHeight="1">
      <c r="K2338" s="15"/>
    </row>
    <row r="2339" spans="11:11" ht="12" customHeight="1">
      <c r="K2339" s="15"/>
    </row>
    <row r="2340" spans="11:11" ht="12" customHeight="1">
      <c r="K2340" s="15"/>
    </row>
    <row r="2341" spans="11:11" ht="12" customHeight="1">
      <c r="K2341" s="15"/>
    </row>
    <row r="2342" spans="11:11" ht="12" customHeight="1">
      <c r="K2342" s="15"/>
    </row>
    <row r="2343" spans="11:11" ht="12" customHeight="1">
      <c r="K2343" s="15"/>
    </row>
    <row r="2344" spans="11:11" ht="12" customHeight="1">
      <c r="K2344" s="15"/>
    </row>
    <row r="2345" spans="11:11" ht="12" customHeight="1">
      <c r="K2345" s="15"/>
    </row>
    <row r="2346" spans="11:11" ht="12" customHeight="1">
      <c r="K2346" s="15"/>
    </row>
    <row r="2347" spans="11:11" ht="12" customHeight="1">
      <c r="K2347" s="15"/>
    </row>
    <row r="2348" spans="11:11" ht="12" customHeight="1">
      <c r="K2348" s="15"/>
    </row>
    <row r="2349" spans="11:11" ht="12" customHeight="1">
      <c r="K2349" s="15"/>
    </row>
    <row r="2350" spans="11:11" ht="12" customHeight="1">
      <c r="K2350" s="15"/>
    </row>
    <row r="2351" spans="11:11" ht="12" customHeight="1">
      <c r="K2351" s="15"/>
    </row>
    <row r="2352" spans="11:11" ht="12" customHeight="1">
      <c r="K2352" s="15"/>
    </row>
    <row r="2353" spans="11:11" ht="12" customHeight="1">
      <c r="K2353" s="15"/>
    </row>
    <row r="2354" spans="11:11" ht="12" customHeight="1">
      <c r="K2354" s="15"/>
    </row>
    <row r="2355" spans="11:11" ht="12" customHeight="1">
      <c r="K2355" s="15"/>
    </row>
    <row r="2356" spans="11:11" ht="12" customHeight="1">
      <c r="K2356" s="15"/>
    </row>
    <row r="2357" spans="11:11" ht="12" customHeight="1">
      <c r="K2357" s="15"/>
    </row>
    <row r="2358" spans="11:11" ht="12" customHeight="1">
      <c r="K2358" s="15"/>
    </row>
    <row r="2359" spans="11:11" ht="12" customHeight="1">
      <c r="K2359" s="15"/>
    </row>
    <row r="2360" spans="11:11" ht="12" customHeight="1">
      <c r="K2360" s="15"/>
    </row>
    <row r="2361" spans="11:11" ht="12" customHeight="1">
      <c r="K2361" s="15"/>
    </row>
    <row r="2362" spans="11:11" ht="12" customHeight="1">
      <c r="K2362" s="15"/>
    </row>
    <row r="2363" spans="11:11" ht="12" customHeight="1">
      <c r="K2363" s="15"/>
    </row>
    <row r="2364" spans="11:11" ht="12" customHeight="1">
      <c r="K2364" s="15"/>
    </row>
    <row r="2365" spans="11:11" ht="12" customHeight="1">
      <c r="K2365" s="15"/>
    </row>
    <row r="2366" spans="11:11" ht="12" customHeight="1">
      <c r="K2366" s="15"/>
    </row>
    <row r="2367" spans="11:11" ht="12" customHeight="1">
      <c r="K2367" s="15"/>
    </row>
    <row r="2368" spans="11:11" ht="12" customHeight="1">
      <c r="K2368" s="15"/>
    </row>
    <row r="2369" spans="11:11" ht="12" customHeight="1">
      <c r="K2369" s="15"/>
    </row>
    <row r="2370" spans="11:11" ht="12" customHeight="1">
      <c r="K2370" s="15"/>
    </row>
    <row r="2371" spans="11:11" ht="12" customHeight="1">
      <c r="K2371" s="15"/>
    </row>
    <row r="2372" spans="11:11" ht="12" customHeight="1">
      <c r="K2372" s="15"/>
    </row>
    <row r="2373" spans="11:11" ht="12" customHeight="1">
      <c r="K2373" s="15"/>
    </row>
    <row r="2374" spans="11:11" ht="12" customHeight="1">
      <c r="K2374" s="15"/>
    </row>
    <row r="2375" spans="11:11" ht="12" customHeight="1">
      <c r="K2375" s="15"/>
    </row>
    <row r="2376" spans="11:11" ht="12" customHeight="1">
      <c r="K2376" s="15"/>
    </row>
    <row r="2377" spans="11:11" ht="12" customHeight="1">
      <c r="K2377" s="15"/>
    </row>
    <row r="2378" spans="11:11" ht="12" customHeight="1">
      <c r="K2378" s="15"/>
    </row>
    <row r="2379" spans="11:11" ht="12" customHeight="1">
      <c r="K2379" s="15"/>
    </row>
    <row r="2380" spans="11:11" ht="12" customHeight="1">
      <c r="K2380" s="15"/>
    </row>
    <row r="2381" spans="11:11" ht="12" customHeight="1">
      <c r="K2381" s="15"/>
    </row>
    <row r="2382" spans="11:11" ht="12" customHeight="1">
      <c r="K2382" s="15"/>
    </row>
    <row r="2383" spans="11:11" ht="12" customHeight="1">
      <c r="K2383" s="15"/>
    </row>
    <row r="2384" spans="11:11" ht="12" customHeight="1">
      <c r="K2384" s="15"/>
    </row>
    <row r="2385" spans="11:11" ht="12" customHeight="1">
      <c r="K2385" s="15"/>
    </row>
    <row r="2386" spans="11:11" ht="12" customHeight="1">
      <c r="K2386" s="15"/>
    </row>
    <row r="2387" spans="11:11" ht="12" customHeight="1">
      <c r="K2387" s="15"/>
    </row>
    <row r="2388" spans="11:11" ht="12" customHeight="1">
      <c r="K2388" s="15"/>
    </row>
    <row r="2389" spans="11:11" ht="12" customHeight="1">
      <c r="K2389" s="15"/>
    </row>
    <row r="2390" spans="11:11" ht="12" customHeight="1">
      <c r="K2390" s="15"/>
    </row>
    <row r="2391" spans="11:11" ht="12" customHeight="1">
      <c r="K2391" s="15"/>
    </row>
    <row r="2392" spans="11:11" ht="12" customHeight="1">
      <c r="K2392" s="15"/>
    </row>
    <row r="2393" spans="11:11" ht="12" customHeight="1">
      <c r="K2393" s="15"/>
    </row>
    <row r="2394" spans="11:11" ht="12" customHeight="1">
      <c r="K2394" s="15"/>
    </row>
    <row r="2395" spans="11:11" ht="12" customHeight="1">
      <c r="K2395" s="15"/>
    </row>
    <row r="2396" spans="11:11" ht="12" customHeight="1">
      <c r="K2396" s="15"/>
    </row>
    <row r="2397" spans="11:11" ht="12" customHeight="1">
      <c r="K2397" s="15"/>
    </row>
    <row r="2398" spans="11:11" ht="12" customHeight="1">
      <c r="K2398" s="15"/>
    </row>
    <row r="2399" spans="11:11" ht="12" customHeight="1">
      <c r="K2399" s="15"/>
    </row>
    <row r="2400" spans="11:11" ht="12" customHeight="1">
      <c r="K2400" s="15"/>
    </row>
    <row r="2401" spans="11:11" ht="12" customHeight="1">
      <c r="K2401" s="15"/>
    </row>
    <row r="2402" spans="11:11" ht="12" customHeight="1">
      <c r="K2402" s="15"/>
    </row>
    <row r="2403" spans="11:11" ht="12" customHeight="1">
      <c r="K2403" s="15"/>
    </row>
    <row r="2404" spans="11:11" ht="12" customHeight="1">
      <c r="K2404" s="15"/>
    </row>
    <row r="2405" spans="11:11" ht="12" customHeight="1">
      <c r="K2405" s="15"/>
    </row>
    <row r="2406" spans="11:11" ht="12" customHeight="1">
      <c r="K2406" s="15"/>
    </row>
    <row r="2407" spans="11:11" ht="12" customHeight="1">
      <c r="K2407" s="15"/>
    </row>
    <row r="2408" spans="11:11" ht="12" customHeight="1">
      <c r="K2408" s="15"/>
    </row>
    <row r="2409" spans="11:11" ht="12" customHeight="1">
      <c r="K2409" s="15"/>
    </row>
    <row r="2410" spans="11:11" ht="12" customHeight="1">
      <c r="K2410" s="15"/>
    </row>
    <row r="2411" spans="11:11" ht="12" customHeight="1">
      <c r="K2411" s="15"/>
    </row>
    <row r="2412" spans="11:11" ht="12" customHeight="1">
      <c r="K2412" s="15"/>
    </row>
    <row r="2413" spans="11:11" ht="12" customHeight="1">
      <c r="K2413" s="15"/>
    </row>
    <row r="2414" spans="11:11" ht="12" customHeight="1">
      <c r="K2414" s="15"/>
    </row>
    <row r="2415" spans="11:11" ht="12" customHeight="1">
      <c r="K2415" s="15"/>
    </row>
    <row r="2416" spans="11:11" ht="12" customHeight="1">
      <c r="K2416" s="15"/>
    </row>
    <row r="2417" spans="11:11" ht="12" customHeight="1">
      <c r="K2417" s="15"/>
    </row>
    <row r="2418" spans="11:11" ht="12" customHeight="1">
      <c r="K2418" s="15"/>
    </row>
    <row r="2419" spans="11:11" ht="12" customHeight="1">
      <c r="K2419" s="15"/>
    </row>
    <row r="2420" spans="11:11" ht="12" customHeight="1">
      <c r="K2420" s="15"/>
    </row>
    <row r="2421" spans="11:11" ht="12" customHeight="1">
      <c r="K2421" s="15"/>
    </row>
    <row r="2422" spans="11:11" ht="12" customHeight="1">
      <c r="K2422" s="15"/>
    </row>
    <row r="2423" spans="11:11" ht="12" customHeight="1">
      <c r="K2423" s="15"/>
    </row>
    <row r="2424" spans="11:11" ht="12" customHeight="1">
      <c r="K2424" s="15"/>
    </row>
    <row r="2425" spans="11:11" ht="12" customHeight="1">
      <c r="K2425" s="15"/>
    </row>
    <row r="2426" spans="11:11" ht="12" customHeight="1">
      <c r="K2426" s="15"/>
    </row>
    <row r="2427" spans="11:11" ht="12" customHeight="1">
      <c r="K2427" s="15"/>
    </row>
    <row r="2428" spans="11:11" ht="12" customHeight="1">
      <c r="K2428" s="15"/>
    </row>
    <row r="2429" spans="11:11" ht="12" customHeight="1">
      <c r="K2429" s="15"/>
    </row>
    <row r="2430" spans="11:11" ht="12" customHeight="1">
      <c r="K2430" s="15"/>
    </row>
    <row r="2431" spans="11:11" ht="12" customHeight="1">
      <c r="K2431" s="15"/>
    </row>
    <row r="2432" spans="11:11" ht="12" customHeight="1">
      <c r="K2432" s="15"/>
    </row>
    <row r="2433" spans="11:11" ht="12" customHeight="1">
      <c r="K2433" s="15"/>
    </row>
    <row r="2434" spans="11:11" ht="12" customHeight="1">
      <c r="K2434" s="15"/>
    </row>
    <row r="2435" spans="11:11" ht="12" customHeight="1">
      <c r="K2435" s="15"/>
    </row>
    <row r="2436" spans="11:11" ht="12" customHeight="1">
      <c r="K2436" s="15"/>
    </row>
    <row r="2437" spans="11:11" ht="12" customHeight="1">
      <c r="K2437" s="15"/>
    </row>
    <row r="2438" spans="11:11" ht="12" customHeight="1">
      <c r="K2438" s="15"/>
    </row>
    <row r="2439" spans="11:11" ht="12" customHeight="1">
      <c r="K2439" s="15"/>
    </row>
    <row r="2440" spans="11:11" ht="12" customHeight="1">
      <c r="K2440" s="15"/>
    </row>
    <row r="2441" spans="11:11" ht="12" customHeight="1">
      <c r="K2441" s="15"/>
    </row>
    <row r="2442" spans="11:11" ht="12" customHeight="1">
      <c r="K2442" s="15"/>
    </row>
    <row r="2443" spans="11:11" ht="12" customHeight="1">
      <c r="K2443" s="15"/>
    </row>
    <row r="2444" spans="11:11" ht="12" customHeight="1">
      <c r="K2444" s="15"/>
    </row>
    <row r="2445" spans="11:11" ht="12" customHeight="1">
      <c r="K2445" s="15"/>
    </row>
    <row r="2446" spans="11:11" ht="12" customHeight="1">
      <c r="K2446" s="15"/>
    </row>
    <row r="2447" spans="11:11" ht="12" customHeight="1">
      <c r="K2447" s="15"/>
    </row>
    <row r="2448" spans="11:11" ht="12" customHeight="1">
      <c r="K2448" s="15"/>
    </row>
    <row r="2449" spans="11:11" ht="12" customHeight="1">
      <c r="K2449" s="15"/>
    </row>
    <row r="2450" spans="11:11" ht="12" customHeight="1">
      <c r="K2450" s="15"/>
    </row>
    <row r="2451" spans="11:11" ht="12" customHeight="1">
      <c r="K2451" s="15"/>
    </row>
    <row r="2452" spans="11:11" ht="12" customHeight="1">
      <c r="K2452" s="15"/>
    </row>
    <row r="2453" spans="11:11" ht="12" customHeight="1">
      <c r="K2453" s="15"/>
    </row>
    <row r="2454" spans="11:11" ht="12" customHeight="1">
      <c r="K2454" s="15"/>
    </row>
    <row r="2455" spans="11:11" ht="12" customHeight="1">
      <c r="K2455" s="15"/>
    </row>
    <row r="2456" spans="11:11" ht="12" customHeight="1">
      <c r="K2456" s="15"/>
    </row>
    <row r="2457" spans="11:11" ht="12" customHeight="1">
      <c r="K2457" s="15"/>
    </row>
    <row r="2458" spans="11:11" ht="12" customHeight="1">
      <c r="K2458" s="15"/>
    </row>
    <row r="2459" spans="11:11" ht="12" customHeight="1">
      <c r="K2459" s="15"/>
    </row>
    <row r="2460" spans="11:11" ht="12" customHeight="1">
      <c r="K2460" s="15"/>
    </row>
    <row r="2461" spans="11:11" ht="12" customHeight="1">
      <c r="K2461" s="15"/>
    </row>
    <row r="2462" spans="11:11" ht="12" customHeight="1">
      <c r="K2462" s="15"/>
    </row>
    <row r="2463" spans="11:11" ht="12" customHeight="1">
      <c r="K2463" s="15"/>
    </row>
    <row r="2464" spans="11:11" ht="12" customHeight="1">
      <c r="K2464" s="15"/>
    </row>
    <row r="2465" spans="11:11" ht="12" customHeight="1">
      <c r="K2465" s="15"/>
    </row>
    <row r="2466" spans="11:11" ht="12" customHeight="1">
      <c r="K2466" s="15"/>
    </row>
    <row r="2467" spans="11:11" ht="12" customHeight="1">
      <c r="K2467" s="15"/>
    </row>
    <row r="2468" spans="11:11" ht="12" customHeight="1">
      <c r="K2468" s="15"/>
    </row>
    <row r="2469" spans="11:11" ht="12" customHeight="1">
      <c r="K2469" s="15"/>
    </row>
    <row r="2470" spans="11:11" ht="12" customHeight="1">
      <c r="K2470" s="15"/>
    </row>
    <row r="2471" spans="11:11" ht="12" customHeight="1">
      <c r="K2471" s="15"/>
    </row>
    <row r="2472" spans="11:11" ht="12" customHeight="1">
      <c r="K2472" s="15"/>
    </row>
    <row r="2473" spans="11:11" ht="12" customHeight="1">
      <c r="K2473" s="15"/>
    </row>
    <row r="2474" spans="11:11" ht="12" customHeight="1">
      <c r="K2474" s="15"/>
    </row>
    <row r="2475" spans="11:11" ht="12" customHeight="1">
      <c r="K2475" s="15"/>
    </row>
    <row r="2476" spans="11:11" ht="12" customHeight="1">
      <c r="K2476" s="15"/>
    </row>
    <row r="2477" spans="11:11" ht="12" customHeight="1">
      <c r="K2477" s="15"/>
    </row>
    <row r="2478" spans="11:11" ht="12" customHeight="1">
      <c r="K2478" s="15"/>
    </row>
    <row r="2479" spans="11:11" ht="12" customHeight="1">
      <c r="K2479" s="15"/>
    </row>
    <row r="2480" spans="11:11" ht="12" customHeight="1">
      <c r="K2480" s="15"/>
    </row>
    <row r="2481" spans="11:11" ht="12" customHeight="1">
      <c r="K2481" s="15"/>
    </row>
    <row r="2482" spans="11:11" ht="12" customHeight="1">
      <c r="K2482" s="15"/>
    </row>
    <row r="2483" spans="11:11" ht="12" customHeight="1">
      <c r="K2483" s="15"/>
    </row>
    <row r="2484" spans="11:11" ht="12" customHeight="1">
      <c r="K2484" s="15"/>
    </row>
    <row r="2485" spans="11:11" ht="12" customHeight="1">
      <c r="K2485" s="15"/>
    </row>
    <row r="2486" spans="11:11" ht="12" customHeight="1">
      <c r="K2486" s="15"/>
    </row>
    <row r="2487" spans="11:11" ht="12" customHeight="1">
      <c r="K2487" s="15"/>
    </row>
    <row r="2488" spans="11:11" ht="12" customHeight="1">
      <c r="K2488" s="15"/>
    </row>
    <row r="2489" spans="11:11" ht="12" customHeight="1">
      <c r="K2489" s="15"/>
    </row>
    <row r="2490" spans="11:11" ht="12" customHeight="1">
      <c r="K2490" s="15"/>
    </row>
    <row r="2491" spans="11:11" ht="12" customHeight="1">
      <c r="K2491" s="15"/>
    </row>
    <row r="2492" spans="11:11" ht="12" customHeight="1">
      <c r="K2492" s="15"/>
    </row>
    <row r="2493" spans="11:11" ht="12" customHeight="1">
      <c r="K2493" s="15"/>
    </row>
    <row r="2494" spans="11:11" ht="12" customHeight="1">
      <c r="K2494" s="15"/>
    </row>
    <row r="2495" spans="11:11" ht="12" customHeight="1">
      <c r="K2495" s="15"/>
    </row>
    <row r="2496" spans="11:11" ht="12" customHeight="1">
      <c r="K2496" s="15"/>
    </row>
    <row r="2497" spans="11:11" ht="12" customHeight="1">
      <c r="K2497" s="15"/>
    </row>
    <row r="2498" spans="11:11" ht="12" customHeight="1">
      <c r="K2498" s="15"/>
    </row>
    <row r="2499" spans="11:11" ht="12" customHeight="1">
      <c r="K2499" s="15"/>
    </row>
    <row r="2500" spans="11:11" ht="12" customHeight="1">
      <c r="K2500" s="15"/>
    </row>
    <row r="2501" spans="11:11" ht="12" customHeight="1">
      <c r="K2501" s="15"/>
    </row>
    <row r="2502" spans="11:11" ht="12" customHeight="1">
      <c r="K2502" s="15"/>
    </row>
    <row r="2503" spans="11:11" ht="12" customHeight="1">
      <c r="K2503" s="15"/>
    </row>
    <row r="2504" spans="11:11" ht="12" customHeight="1">
      <c r="K2504" s="15"/>
    </row>
    <row r="2505" spans="11:11" ht="12" customHeight="1">
      <c r="K2505" s="15"/>
    </row>
    <row r="2506" spans="11:11" ht="12" customHeight="1">
      <c r="K2506" s="15"/>
    </row>
    <row r="2507" spans="11:11" ht="12" customHeight="1">
      <c r="K2507" s="15"/>
    </row>
    <row r="2508" spans="11:11" ht="12" customHeight="1">
      <c r="K2508" s="15"/>
    </row>
    <row r="2509" spans="11:11" ht="12" customHeight="1">
      <c r="K2509" s="15"/>
    </row>
    <row r="2510" spans="11:11" ht="12" customHeight="1">
      <c r="K2510" s="15"/>
    </row>
    <row r="2511" spans="11:11" ht="12" customHeight="1">
      <c r="K2511" s="15"/>
    </row>
    <row r="2512" spans="11:11" ht="12" customHeight="1">
      <c r="K2512" s="15"/>
    </row>
    <row r="2513" spans="11:11" ht="12" customHeight="1">
      <c r="K2513" s="15"/>
    </row>
    <row r="2514" spans="11:11" ht="12" customHeight="1">
      <c r="K2514" s="15"/>
    </row>
    <row r="2515" spans="11:11" ht="12" customHeight="1">
      <c r="K2515" s="15"/>
    </row>
    <row r="2516" spans="11:11" ht="12" customHeight="1">
      <c r="K2516" s="15"/>
    </row>
    <row r="2517" spans="11:11" ht="12" customHeight="1">
      <c r="K2517" s="15"/>
    </row>
    <row r="2518" spans="11:11" ht="12" customHeight="1">
      <c r="K2518" s="15"/>
    </row>
    <row r="2519" spans="11:11" ht="12" customHeight="1">
      <c r="K2519" s="15"/>
    </row>
    <row r="2520" spans="11:11" ht="12" customHeight="1">
      <c r="K2520" s="15"/>
    </row>
    <row r="2521" spans="11:11" ht="12" customHeight="1">
      <c r="K2521" s="15"/>
    </row>
    <row r="2522" spans="11:11" ht="12" customHeight="1">
      <c r="K2522" s="15"/>
    </row>
    <row r="2523" spans="11:11" ht="12" customHeight="1">
      <c r="K2523" s="15"/>
    </row>
    <row r="2524" spans="11:11" ht="12" customHeight="1">
      <c r="K2524" s="15"/>
    </row>
    <row r="2525" spans="11:11" ht="12" customHeight="1">
      <c r="K2525" s="15"/>
    </row>
    <row r="2526" spans="11:11" ht="12" customHeight="1">
      <c r="K2526" s="15"/>
    </row>
    <row r="2527" spans="11:11" ht="12" customHeight="1">
      <c r="K2527" s="15"/>
    </row>
    <row r="2528" spans="11:11" ht="12" customHeight="1">
      <c r="K2528" s="15"/>
    </row>
    <row r="2529" spans="11:11" ht="12" customHeight="1">
      <c r="K2529" s="15"/>
    </row>
    <row r="2530" spans="11:11" ht="12" customHeight="1">
      <c r="K2530" s="15"/>
    </row>
    <row r="2531" spans="11:11" ht="12" customHeight="1">
      <c r="K2531" s="15"/>
    </row>
    <row r="2532" spans="11:11" ht="12" customHeight="1">
      <c r="K2532" s="15"/>
    </row>
    <row r="2533" spans="11:11" ht="12" customHeight="1">
      <c r="K2533" s="15"/>
    </row>
    <row r="2534" spans="11:11" ht="12" customHeight="1">
      <c r="K2534" s="15"/>
    </row>
    <row r="2535" spans="11:11" ht="12" customHeight="1">
      <c r="K2535" s="15"/>
    </row>
    <row r="2536" spans="11:11" ht="12" customHeight="1">
      <c r="K2536" s="15"/>
    </row>
    <row r="2537" spans="11:11" ht="12" customHeight="1">
      <c r="K2537" s="15"/>
    </row>
    <row r="2538" spans="11:11" ht="12" customHeight="1">
      <c r="K2538" s="15"/>
    </row>
    <row r="2539" spans="11:11" ht="12" customHeight="1">
      <c r="K2539" s="15"/>
    </row>
    <row r="2540" spans="11:11" ht="12" customHeight="1">
      <c r="K2540" s="15"/>
    </row>
    <row r="2541" spans="11:11" ht="12" customHeight="1">
      <c r="K2541" s="15"/>
    </row>
    <row r="2542" spans="11:11" ht="12" customHeight="1">
      <c r="K2542" s="15"/>
    </row>
    <row r="2543" spans="11:11" ht="12" customHeight="1">
      <c r="K2543" s="15"/>
    </row>
    <row r="2544" spans="11:11" ht="12" customHeight="1">
      <c r="K2544" s="15"/>
    </row>
    <row r="2545" spans="11:11" ht="12" customHeight="1">
      <c r="K2545" s="15"/>
    </row>
    <row r="2546" spans="11:11" ht="12" customHeight="1">
      <c r="K2546" s="15"/>
    </row>
    <row r="2547" spans="11:11" ht="12" customHeight="1">
      <c r="K2547" s="15"/>
    </row>
    <row r="2548" spans="11:11" ht="12" customHeight="1">
      <c r="K2548" s="15"/>
    </row>
    <row r="2549" spans="11:11" ht="12" customHeight="1">
      <c r="K2549" s="15"/>
    </row>
    <row r="2550" spans="11:11" ht="12" customHeight="1">
      <c r="K2550" s="15"/>
    </row>
    <row r="2551" spans="11:11" ht="12" customHeight="1">
      <c r="K2551" s="15"/>
    </row>
    <row r="2552" spans="11:11" ht="12" customHeight="1">
      <c r="K2552" s="15"/>
    </row>
    <row r="2553" spans="11:11" ht="12" customHeight="1">
      <c r="K2553" s="15"/>
    </row>
    <row r="2554" spans="11:11" ht="12" customHeight="1">
      <c r="K2554" s="15"/>
    </row>
    <row r="2555" spans="11:11" ht="12" customHeight="1">
      <c r="K2555" s="15"/>
    </row>
    <row r="2556" spans="11:11" ht="12" customHeight="1">
      <c r="K2556" s="15"/>
    </row>
    <row r="2557" spans="11:11" ht="12" customHeight="1">
      <c r="K2557" s="15"/>
    </row>
    <row r="2558" spans="11:11" ht="12" customHeight="1">
      <c r="K2558" s="15"/>
    </row>
    <row r="2559" spans="11:11" ht="12" customHeight="1">
      <c r="K2559" s="15"/>
    </row>
    <row r="2560" spans="11:11" ht="12" customHeight="1">
      <c r="K2560" s="15"/>
    </row>
    <row r="2561" spans="11:11" ht="12" customHeight="1">
      <c r="K2561" s="15"/>
    </row>
    <row r="2562" spans="11:11" ht="12" customHeight="1">
      <c r="K2562" s="15"/>
    </row>
    <row r="2563" spans="11:11" ht="12" customHeight="1">
      <c r="K2563" s="15"/>
    </row>
    <row r="2564" spans="11:11" ht="12" customHeight="1">
      <c r="K2564" s="15"/>
    </row>
    <row r="2565" spans="11:11" ht="12" customHeight="1">
      <c r="K2565" s="15"/>
    </row>
    <row r="2566" spans="11:11" ht="12" customHeight="1">
      <c r="K2566" s="15"/>
    </row>
    <row r="2567" spans="11:11" ht="12" customHeight="1">
      <c r="K2567" s="15"/>
    </row>
    <row r="2568" spans="11:11" ht="12" customHeight="1">
      <c r="K2568" s="15"/>
    </row>
    <row r="2569" spans="11:11" ht="12" customHeight="1">
      <c r="K2569" s="15"/>
    </row>
    <row r="2570" spans="11:11" ht="12" customHeight="1">
      <c r="K2570" s="15"/>
    </row>
    <row r="2571" spans="11:11" ht="12" customHeight="1">
      <c r="K2571" s="15"/>
    </row>
    <row r="2572" spans="11:11" ht="12" customHeight="1">
      <c r="K2572" s="15"/>
    </row>
    <row r="2573" spans="11:11" ht="12" customHeight="1">
      <c r="K2573" s="15"/>
    </row>
    <row r="2574" spans="11:11" ht="12" customHeight="1">
      <c r="K2574" s="15"/>
    </row>
    <row r="2575" spans="11:11" ht="12" customHeight="1">
      <c r="K2575" s="15"/>
    </row>
    <row r="2576" spans="11:11" ht="12" customHeight="1">
      <c r="K2576" s="15"/>
    </row>
    <row r="2577" spans="11:11" ht="12" customHeight="1">
      <c r="K2577" s="15"/>
    </row>
    <row r="2578" spans="11:11" ht="12" customHeight="1">
      <c r="K2578" s="15"/>
    </row>
    <row r="2579" spans="11:11" ht="12" customHeight="1">
      <c r="K2579" s="15"/>
    </row>
    <row r="2580" spans="11:11" ht="12" customHeight="1">
      <c r="K2580" s="15"/>
    </row>
    <row r="2581" spans="11:11" ht="12" customHeight="1">
      <c r="K2581" s="15"/>
    </row>
    <row r="2582" spans="11:11" ht="12" customHeight="1">
      <c r="K2582" s="15"/>
    </row>
    <row r="2583" spans="11:11" ht="12" customHeight="1">
      <c r="K2583" s="15"/>
    </row>
    <row r="2584" spans="11:11" ht="12" customHeight="1">
      <c r="K2584" s="15"/>
    </row>
    <row r="2585" spans="11:11" ht="12" customHeight="1">
      <c r="K2585" s="15"/>
    </row>
    <row r="2586" spans="11:11" ht="12" customHeight="1">
      <c r="K2586" s="15"/>
    </row>
    <row r="2587" spans="11:11" ht="12" customHeight="1">
      <c r="K2587" s="15"/>
    </row>
    <row r="2588" spans="11:11" ht="12" customHeight="1">
      <c r="K2588" s="15"/>
    </row>
    <row r="2589" spans="11:11" ht="12" customHeight="1">
      <c r="K2589" s="15"/>
    </row>
    <row r="2590" spans="11:11" ht="12" customHeight="1">
      <c r="K2590" s="15"/>
    </row>
    <row r="2591" spans="11:11" ht="12" customHeight="1">
      <c r="K2591" s="15"/>
    </row>
    <row r="2592" spans="11:11" ht="12" customHeight="1">
      <c r="K2592" s="15"/>
    </row>
    <row r="2593" spans="11:11" ht="12" customHeight="1">
      <c r="K2593" s="15"/>
    </row>
    <row r="2594" spans="11:11" ht="12" customHeight="1">
      <c r="K2594" s="15"/>
    </row>
    <row r="2595" spans="11:11" ht="12" customHeight="1">
      <c r="K2595" s="15"/>
    </row>
    <row r="2596" spans="11:11" ht="12" customHeight="1">
      <c r="K2596" s="15"/>
    </row>
    <row r="2597" spans="11:11" ht="12" customHeight="1">
      <c r="K2597" s="15"/>
    </row>
    <row r="2598" spans="11:11" ht="12" customHeight="1">
      <c r="K2598" s="15"/>
    </row>
    <row r="2599" spans="11:11" ht="12" customHeight="1">
      <c r="K2599" s="15"/>
    </row>
    <row r="2600" spans="11:11" ht="12" customHeight="1">
      <c r="K2600" s="15"/>
    </row>
    <row r="2601" spans="11:11" ht="12" customHeight="1">
      <c r="K2601" s="15"/>
    </row>
    <row r="2602" spans="11:11" ht="12" customHeight="1">
      <c r="K2602" s="15"/>
    </row>
    <row r="2603" spans="11:11" ht="12" customHeight="1">
      <c r="K2603" s="15"/>
    </row>
    <row r="2604" spans="11:11" ht="12" customHeight="1">
      <c r="K2604" s="15"/>
    </row>
    <row r="2605" spans="11:11" ht="12" customHeight="1">
      <c r="K2605" s="15"/>
    </row>
    <row r="2606" spans="11:11" ht="12" customHeight="1">
      <c r="K2606" s="15"/>
    </row>
    <row r="2607" spans="11:11" ht="12" customHeight="1">
      <c r="K2607" s="15"/>
    </row>
    <row r="2608" spans="11:11" ht="12" customHeight="1">
      <c r="K2608" s="15"/>
    </row>
    <row r="2609" spans="11:11" ht="12" customHeight="1">
      <c r="K2609" s="15"/>
    </row>
    <row r="2610" spans="11:11" ht="12" customHeight="1">
      <c r="K2610" s="15"/>
    </row>
    <row r="2611" spans="11:11" ht="12" customHeight="1">
      <c r="K2611" s="15"/>
    </row>
    <row r="2612" spans="11:11" ht="12" customHeight="1">
      <c r="K2612" s="15"/>
    </row>
    <row r="2613" spans="11:11" ht="12" customHeight="1">
      <c r="K2613" s="15"/>
    </row>
    <row r="2614" spans="11:11" ht="12" customHeight="1">
      <c r="K2614" s="15"/>
    </row>
    <row r="2615" spans="11:11" ht="12" customHeight="1">
      <c r="K2615" s="15"/>
    </row>
    <row r="2616" spans="11:11" ht="12" customHeight="1">
      <c r="K2616" s="15"/>
    </row>
    <row r="2617" spans="11:11" ht="12" customHeight="1">
      <c r="K2617" s="15"/>
    </row>
    <row r="2618" spans="11:11" ht="12" customHeight="1">
      <c r="K2618" s="15"/>
    </row>
    <row r="2619" spans="11:11" ht="12" customHeight="1">
      <c r="K2619" s="15"/>
    </row>
    <row r="2620" spans="11:11" ht="12" customHeight="1">
      <c r="K2620" s="15"/>
    </row>
    <row r="2621" spans="11:11" ht="12" customHeight="1">
      <c r="K2621" s="15"/>
    </row>
    <row r="2622" spans="11:11" ht="12" customHeight="1">
      <c r="K2622" s="15"/>
    </row>
    <row r="2623" spans="11:11" ht="12" customHeight="1">
      <c r="K2623" s="15"/>
    </row>
    <row r="2624" spans="11:11" ht="12" customHeight="1">
      <c r="K2624" s="15"/>
    </row>
    <row r="2625" spans="11:11" ht="12" customHeight="1">
      <c r="K2625" s="15"/>
    </row>
    <row r="2626" spans="11:11" ht="12" customHeight="1">
      <c r="K2626" s="15"/>
    </row>
    <row r="2627" spans="11:11" ht="12" customHeight="1">
      <c r="K2627" s="15"/>
    </row>
    <row r="2628" spans="11:11" ht="12" customHeight="1">
      <c r="K2628" s="15"/>
    </row>
    <row r="2629" spans="11:11" ht="12" customHeight="1">
      <c r="K2629" s="15"/>
    </row>
    <row r="2630" spans="11:11" ht="12" customHeight="1">
      <c r="K2630" s="15"/>
    </row>
    <row r="2631" spans="11:11" ht="12" customHeight="1">
      <c r="K2631" s="15"/>
    </row>
    <row r="2632" spans="11:11" ht="12" customHeight="1">
      <c r="K2632" s="15"/>
    </row>
    <row r="2633" spans="11:11" ht="12" customHeight="1">
      <c r="K2633" s="15"/>
    </row>
    <row r="2634" spans="11:11" ht="12" customHeight="1">
      <c r="K2634" s="15"/>
    </row>
    <row r="2635" spans="11:11" ht="12" customHeight="1">
      <c r="K2635" s="15"/>
    </row>
    <row r="2636" spans="11:11" ht="12" customHeight="1">
      <c r="K2636" s="15"/>
    </row>
    <row r="2637" spans="11:11" ht="12" customHeight="1">
      <c r="K2637" s="15"/>
    </row>
    <row r="2638" spans="11:11" ht="12" customHeight="1">
      <c r="K2638" s="15"/>
    </row>
    <row r="2639" spans="11:11" ht="12" customHeight="1">
      <c r="K2639" s="15"/>
    </row>
    <row r="2640" spans="11:11" ht="12" customHeight="1">
      <c r="K2640" s="15"/>
    </row>
    <row r="2641" spans="11:11" ht="12" customHeight="1">
      <c r="K2641" s="15"/>
    </row>
    <row r="2642" spans="11:11" ht="12" customHeight="1">
      <c r="K2642" s="15"/>
    </row>
    <row r="2643" spans="11:11" ht="12" customHeight="1">
      <c r="K2643" s="15"/>
    </row>
    <row r="2644" spans="11:11" ht="12" customHeight="1">
      <c r="K2644" s="15"/>
    </row>
    <row r="2645" spans="11:11" ht="12" customHeight="1">
      <c r="K2645" s="15"/>
    </row>
    <row r="2646" spans="11:11" ht="12" customHeight="1">
      <c r="K2646" s="15"/>
    </row>
    <row r="2647" spans="11:11" ht="12" customHeight="1">
      <c r="K2647" s="15"/>
    </row>
    <row r="2648" spans="11:11" ht="12" customHeight="1">
      <c r="K2648" s="15"/>
    </row>
    <row r="2649" spans="11:11" ht="12" customHeight="1">
      <c r="K2649" s="15"/>
    </row>
    <row r="2650" spans="11:11" ht="12" customHeight="1">
      <c r="K2650" s="15"/>
    </row>
    <row r="2651" spans="11:11" ht="12" customHeight="1">
      <c r="K2651" s="15"/>
    </row>
    <row r="2652" spans="11:11" ht="12" customHeight="1">
      <c r="K2652" s="15"/>
    </row>
    <row r="2653" spans="11:11" ht="12" customHeight="1">
      <c r="K2653" s="15"/>
    </row>
    <row r="2654" spans="11:11" ht="12" customHeight="1">
      <c r="K2654" s="15"/>
    </row>
    <row r="2655" spans="11:11" ht="12" customHeight="1">
      <c r="K2655" s="15"/>
    </row>
    <row r="2656" spans="11:11" ht="12" customHeight="1">
      <c r="K2656" s="15"/>
    </row>
    <row r="2657" spans="11:11" ht="12" customHeight="1">
      <c r="K2657" s="15"/>
    </row>
    <row r="2658" spans="11:11" ht="12" customHeight="1">
      <c r="K2658" s="15"/>
    </row>
    <row r="2659" spans="11:11" ht="12" customHeight="1">
      <c r="K2659" s="15"/>
    </row>
    <row r="2660" spans="11:11" ht="12" customHeight="1">
      <c r="K2660" s="15"/>
    </row>
    <row r="2661" spans="11:11" ht="12" customHeight="1">
      <c r="K2661" s="15"/>
    </row>
    <row r="2662" spans="11:11" ht="12" customHeight="1">
      <c r="K2662" s="15"/>
    </row>
    <row r="2663" spans="11:11" ht="12" customHeight="1">
      <c r="K2663" s="15"/>
    </row>
    <row r="2664" spans="11:11" ht="12" customHeight="1">
      <c r="K2664" s="15"/>
    </row>
    <row r="2665" spans="11:11" ht="12" customHeight="1">
      <c r="K2665" s="15"/>
    </row>
    <row r="2666" spans="11:11" ht="12" customHeight="1">
      <c r="K2666" s="15"/>
    </row>
    <row r="2667" spans="11:11" ht="12" customHeight="1">
      <c r="K2667" s="15"/>
    </row>
    <row r="2668" spans="11:11" ht="12" customHeight="1">
      <c r="K2668" s="15"/>
    </row>
    <row r="2669" spans="11:11" ht="12" customHeight="1">
      <c r="K2669" s="15"/>
    </row>
    <row r="2670" spans="11:11" ht="12" customHeight="1">
      <c r="K2670" s="15"/>
    </row>
    <row r="2671" spans="11:11" ht="12" customHeight="1">
      <c r="K2671" s="15"/>
    </row>
    <row r="2672" spans="11:11" ht="12" customHeight="1">
      <c r="K2672" s="15"/>
    </row>
    <row r="2673" spans="11:11" ht="12" customHeight="1">
      <c r="K2673" s="15"/>
    </row>
    <row r="2674" spans="11:11" ht="12" customHeight="1">
      <c r="K2674" s="15"/>
    </row>
    <row r="2675" spans="11:11" ht="12" customHeight="1">
      <c r="K2675" s="15"/>
    </row>
    <row r="2676" spans="11:11" ht="12" customHeight="1">
      <c r="K2676" s="15"/>
    </row>
    <row r="2677" spans="11:11" ht="12" customHeight="1">
      <c r="K2677" s="15"/>
    </row>
    <row r="2678" spans="11:11" ht="12" customHeight="1">
      <c r="K2678" s="15"/>
    </row>
    <row r="2679" spans="11:11" ht="12" customHeight="1">
      <c r="K2679" s="15"/>
    </row>
    <row r="2680" spans="11:11" ht="12" customHeight="1">
      <c r="K2680" s="15"/>
    </row>
    <row r="2681" spans="11:11" ht="12" customHeight="1">
      <c r="K2681" s="15"/>
    </row>
    <row r="2682" spans="11:11" ht="12" customHeight="1">
      <c r="K2682" s="15"/>
    </row>
    <row r="2683" spans="11:11" ht="12" customHeight="1">
      <c r="K2683" s="15"/>
    </row>
    <row r="2684" spans="11:11" ht="12" customHeight="1">
      <c r="K2684" s="15"/>
    </row>
    <row r="2685" spans="11:11" ht="12" customHeight="1">
      <c r="K2685" s="15"/>
    </row>
    <row r="2686" spans="11:11" ht="12" customHeight="1">
      <c r="K2686" s="15"/>
    </row>
    <row r="2687" spans="11:11" ht="12" customHeight="1">
      <c r="K2687" s="15"/>
    </row>
    <row r="2688" spans="11:11" ht="12" customHeight="1">
      <c r="K2688" s="15"/>
    </row>
    <row r="2689" spans="11:11" ht="12" customHeight="1">
      <c r="K2689" s="15"/>
    </row>
    <row r="2690" spans="11:11" ht="12" customHeight="1">
      <c r="K2690" s="15"/>
    </row>
    <row r="2691" spans="11:11" ht="12" customHeight="1">
      <c r="K2691" s="15"/>
    </row>
    <row r="2692" spans="11:11" ht="12" customHeight="1">
      <c r="K2692" s="15"/>
    </row>
    <row r="2693" spans="11:11" ht="12" customHeight="1">
      <c r="K2693" s="15"/>
    </row>
    <row r="2694" spans="11:11" ht="12" customHeight="1">
      <c r="K2694" s="15"/>
    </row>
    <row r="2695" spans="11:11" ht="12" customHeight="1">
      <c r="K2695" s="15"/>
    </row>
    <row r="2696" spans="11:11" ht="12" customHeight="1">
      <c r="K2696" s="15"/>
    </row>
    <row r="2697" spans="11:11" ht="12" customHeight="1">
      <c r="K2697" s="15"/>
    </row>
    <row r="2698" spans="11:11" ht="12" customHeight="1">
      <c r="K2698" s="15"/>
    </row>
    <row r="2699" spans="11:11" ht="12" customHeight="1">
      <c r="K2699" s="15"/>
    </row>
    <row r="2700" spans="11:11" ht="12" customHeight="1">
      <c r="K2700" s="15"/>
    </row>
    <row r="2701" spans="11:11" ht="12" customHeight="1">
      <c r="K2701" s="15"/>
    </row>
    <row r="2702" spans="11:11" ht="12" customHeight="1">
      <c r="K2702" s="15"/>
    </row>
    <row r="2703" spans="11:11" ht="12" customHeight="1">
      <c r="K2703" s="15"/>
    </row>
    <row r="2704" spans="11:11" ht="12" customHeight="1">
      <c r="K2704" s="15"/>
    </row>
    <row r="2705" spans="11:11" ht="12" customHeight="1">
      <c r="K2705" s="15"/>
    </row>
    <row r="2706" spans="11:11" ht="12" customHeight="1">
      <c r="K2706" s="15"/>
    </row>
    <row r="2707" spans="11:11" ht="12" customHeight="1">
      <c r="K2707" s="15"/>
    </row>
    <row r="2708" spans="11:11" ht="12" customHeight="1">
      <c r="K2708" s="15"/>
    </row>
    <row r="2709" spans="11:11" ht="12" customHeight="1">
      <c r="K2709" s="15"/>
    </row>
    <row r="2710" spans="11:11" ht="12" customHeight="1">
      <c r="K2710" s="15"/>
    </row>
    <row r="2711" spans="11:11" ht="12" customHeight="1">
      <c r="K2711" s="15"/>
    </row>
    <row r="2712" spans="11:11" ht="12" customHeight="1">
      <c r="K2712" s="15"/>
    </row>
    <row r="2713" spans="11:11" ht="12" customHeight="1">
      <c r="K2713" s="15"/>
    </row>
    <row r="2714" spans="11:11" ht="12" customHeight="1">
      <c r="K2714" s="15"/>
    </row>
    <row r="2715" spans="11:11" ht="12" customHeight="1">
      <c r="K2715" s="15"/>
    </row>
    <row r="2716" spans="11:11" ht="12" customHeight="1">
      <c r="K2716" s="15"/>
    </row>
    <row r="2717" spans="11:11" ht="12" customHeight="1">
      <c r="K2717" s="15"/>
    </row>
    <row r="2718" spans="11:11" ht="12" customHeight="1">
      <c r="K2718" s="15"/>
    </row>
    <row r="2719" spans="11:11" ht="12" customHeight="1">
      <c r="K2719" s="15"/>
    </row>
    <row r="2720" spans="11:11" ht="12" customHeight="1">
      <c r="K2720" s="15"/>
    </row>
    <row r="2721" spans="11:11" ht="12" customHeight="1">
      <c r="K2721" s="15"/>
    </row>
    <row r="2722" spans="11:11" ht="12" customHeight="1">
      <c r="K2722" s="15"/>
    </row>
    <row r="2723" spans="11:11" ht="12" customHeight="1">
      <c r="K2723" s="15"/>
    </row>
    <row r="2724" spans="11:11" ht="12" customHeight="1">
      <c r="K2724" s="15"/>
    </row>
    <row r="2725" spans="11:11" ht="12" customHeight="1">
      <c r="K2725" s="15"/>
    </row>
    <row r="2726" spans="11:11" ht="12" customHeight="1">
      <c r="K2726" s="15"/>
    </row>
    <row r="2727" spans="11:11" ht="12" customHeight="1">
      <c r="K2727" s="15"/>
    </row>
    <row r="2728" spans="11:11" ht="12" customHeight="1">
      <c r="K2728" s="15"/>
    </row>
    <row r="2729" spans="11:11" ht="12" customHeight="1">
      <c r="K2729" s="15"/>
    </row>
    <row r="2730" spans="11:11" ht="12" customHeight="1">
      <c r="K2730" s="15"/>
    </row>
    <row r="2731" spans="11:11" ht="12" customHeight="1">
      <c r="K2731" s="15"/>
    </row>
    <row r="2732" spans="11:11" ht="12" customHeight="1">
      <c r="K2732" s="15"/>
    </row>
    <row r="2733" spans="11:11" ht="12" customHeight="1">
      <c r="K2733" s="15"/>
    </row>
    <row r="2734" spans="11:11" ht="12" customHeight="1">
      <c r="K2734" s="15"/>
    </row>
    <row r="2735" spans="11:11" ht="12" customHeight="1">
      <c r="K2735" s="15"/>
    </row>
    <row r="2736" spans="11:11" ht="12" customHeight="1">
      <c r="K2736" s="15"/>
    </row>
    <row r="2737" spans="11:11" ht="12" customHeight="1">
      <c r="K2737" s="15"/>
    </row>
    <row r="2738" spans="11:11" ht="12" customHeight="1">
      <c r="K2738" s="15"/>
    </row>
    <row r="2739" spans="11:11" ht="12" customHeight="1">
      <c r="K2739" s="15"/>
    </row>
    <row r="2740" spans="11:11" ht="12" customHeight="1">
      <c r="K2740" s="15"/>
    </row>
    <row r="2741" spans="11:11" ht="12" customHeight="1">
      <c r="K2741" s="15"/>
    </row>
    <row r="2742" spans="11:11" ht="12" customHeight="1">
      <c r="K2742" s="15"/>
    </row>
    <row r="2743" spans="11:11" ht="12" customHeight="1">
      <c r="K2743" s="15"/>
    </row>
    <row r="2744" spans="11:11" ht="12" customHeight="1">
      <c r="K2744" s="15"/>
    </row>
    <row r="2745" spans="11:11" ht="12" customHeight="1">
      <c r="K2745" s="15"/>
    </row>
    <row r="2746" spans="11:11" ht="12" customHeight="1">
      <c r="K2746" s="15"/>
    </row>
    <row r="2747" spans="11:11" ht="12" customHeight="1">
      <c r="K2747" s="15"/>
    </row>
    <row r="2748" spans="11:11" ht="12" customHeight="1">
      <c r="K2748" s="15"/>
    </row>
    <row r="2749" spans="11:11" ht="12" customHeight="1">
      <c r="K2749" s="15"/>
    </row>
    <row r="2750" spans="11:11" ht="12" customHeight="1">
      <c r="K2750" s="15"/>
    </row>
    <row r="2751" spans="11:11" ht="12" customHeight="1">
      <c r="K2751" s="15"/>
    </row>
    <row r="2752" spans="11:11" ht="12" customHeight="1">
      <c r="K2752" s="15"/>
    </row>
    <row r="2753" spans="11:11" ht="12" customHeight="1">
      <c r="K2753" s="15"/>
    </row>
    <row r="2754" spans="11:11" ht="12" customHeight="1">
      <c r="K2754" s="15"/>
    </row>
    <row r="2755" spans="11:11" ht="12" customHeight="1">
      <c r="K2755" s="15"/>
    </row>
    <row r="2756" spans="11:11" ht="12" customHeight="1">
      <c r="K2756" s="15"/>
    </row>
    <row r="2757" spans="11:11" ht="12" customHeight="1">
      <c r="K2757" s="15"/>
    </row>
    <row r="2758" spans="11:11" ht="12" customHeight="1">
      <c r="K2758" s="15"/>
    </row>
    <row r="2759" spans="11:11" ht="12" customHeight="1">
      <c r="K2759" s="15"/>
    </row>
    <row r="2760" spans="11:11" ht="12" customHeight="1">
      <c r="K2760" s="15"/>
    </row>
    <row r="2761" spans="11:11" ht="12" customHeight="1">
      <c r="K2761" s="15"/>
    </row>
    <row r="2762" spans="11:11" ht="12" customHeight="1">
      <c r="K2762" s="15"/>
    </row>
    <row r="2763" spans="11:11" ht="12" customHeight="1">
      <c r="K2763" s="15"/>
    </row>
    <row r="2764" spans="11:11" ht="12" customHeight="1">
      <c r="K2764" s="15"/>
    </row>
    <row r="2765" spans="11:11" ht="12" customHeight="1">
      <c r="K2765" s="15"/>
    </row>
    <row r="2766" spans="11:11" ht="12" customHeight="1">
      <c r="K2766" s="15"/>
    </row>
    <row r="2767" spans="11:11" ht="12" customHeight="1">
      <c r="K2767" s="15"/>
    </row>
    <row r="2768" spans="11:11" ht="12" customHeight="1">
      <c r="K2768" s="15"/>
    </row>
    <row r="2769" spans="11:11" ht="12" customHeight="1">
      <c r="K2769" s="15"/>
    </row>
    <row r="2770" spans="11:11" ht="12" customHeight="1">
      <c r="K2770" s="15"/>
    </row>
    <row r="2771" spans="11:11" ht="12" customHeight="1">
      <c r="K2771" s="15"/>
    </row>
    <row r="2772" spans="11:11" ht="12" customHeight="1">
      <c r="K2772" s="15"/>
    </row>
    <row r="2773" spans="11:11" ht="12" customHeight="1">
      <c r="K2773" s="15"/>
    </row>
    <row r="2774" spans="11:11" ht="12" customHeight="1">
      <c r="K2774" s="15"/>
    </row>
    <row r="2775" spans="11:11" ht="12" customHeight="1">
      <c r="K2775" s="15"/>
    </row>
    <row r="2776" spans="11:11" ht="12" customHeight="1">
      <c r="K2776" s="15"/>
    </row>
    <row r="2777" spans="11:11" ht="12" customHeight="1">
      <c r="K2777" s="15"/>
    </row>
    <row r="2778" spans="11:11" ht="12" customHeight="1">
      <c r="K2778" s="15"/>
    </row>
    <row r="2779" spans="11:11" ht="12" customHeight="1">
      <c r="K2779" s="15"/>
    </row>
    <row r="2780" spans="11:11" ht="12" customHeight="1">
      <c r="K2780" s="15"/>
    </row>
    <row r="2781" spans="11:11" ht="12" customHeight="1">
      <c r="K2781" s="15"/>
    </row>
    <row r="2782" spans="11:11" ht="12" customHeight="1">
      <c r="K2782" s="15"/>
    </row>
    <row r="2783" spans="11:11" ht="12" customHeight="1">
      <c r="K2783" s="15"/>
    </row>
    <row r="2784" spans="11:11" ht="12" customHeight="1">
      <c r="K2784" s="15"/>
    </row>
    <row r="2785" spans="11:11" ht="12" customHeight="1">
      <c r="K2785" s="15"/>
    </row>
    <row r="2786" spans="11:11" ht="12" customHeight="1">
      <c r="K2786" s="15"/>
    </row>
    <row r="2787" spans="11:11" ht="12" customHeight="1">
      <c r="K2787" s="15"/>
    </row>
    <row r="2788" spans="11:11" ht="12" customHeight="1">
      <c r="K2788" s="15"/>
    </row>
    <row r="2789" spans="11:11" ht="12" customHeight="1">
      <c r="K2789" s="15"/>
    </row>
    <row r="2790" spans="11:11" ht="12" customHeight="1">
      <c r="K2790" s="15"/>
    </row>
    <row r="2791" spans="11:11" ht="12" customHeight="1">
      <c r="K2791" s="15"/>
    </row>
    <row r="2792" spans="11:11" ht="12" customHeight="1">
      <c r="K2792" s="15"/>
    </row>
    <row r="2793" spans="11:11" ht="12" customHeight="1">
      <c r="K2793" s="15"/>
    </row>
    <row r="2794" spans="11:11" ht="12" customHeight="1">
      <c r="K2794" s="15"/>
    </row>
    <row r="2795" spans="11:11" ht="12" customHeight="1">
      <c r="K2795" s="15"/>
    </row>
    <row r="2796" spans="11:11" ht="12" customHeight="1">
      <c r="K2796" s="15"/>
    </row>
    <row r="2797" spans="11:11" ht="12" customHeight="1">
      <c r="K2797" s="15"/>
    </row>
    <row r="2798" spans="11:11" ht="12" customHeight="1">
      <c r="K2798" s="15"/>
    </row>
    <row r="2799" spans="11:11" ht="12" customHeight="1">
      <c r="K2799" s="15"/>
    </row>
    <row r="2800" spans="11:11" ht="12" customHeight="1">
      <c r="K2800" s="15"/>
    </row>
    <row r="2801" spans="11:11" ht="12" customHeight="1">
      <c r="K2801" s="15"/>
    </row>
    <row r="2802" spans="11:11" ht="12" customHeight="1">
      <c r="K2802" s="15"/>
    </row>
    <row r="2803" spans="11:11" ht="12" customHeight="1">
      <c r="K2803" s="15"/>
    </row>
    <row r="2804" spans="11:11" ht="12" customHeight="1">
      <c r="K2804" s="15"/>
    </row>
    <row r="2805" spans="11:11" ht="12" customHeight="1">
      <c r="K2805" s="15"/>
    </row>
    <row r="2806" spans="11:11" ht="12" customHeight="1">
      <c r="K2806" s="15"/>
    </row>
    <row r="2807" spans="11:11" ht="12" customHeight="1">
      <c r="K2807" s="15"/>
    </row>
    <row r="2808" spans="11:11" ht="12" customHeight="1">
      <c r="K2808" s="15"/>
    </row>
    <row r="2809" spans="11:11" ht="12" customHeight="1">
      <c r="K2809" s="15"/>
    </row>
    <row r="2810" spans="11:11" ht="12" customHeight="1">
      <c r="K2810" s="15"/>
    </row>
    <row r="2811" spans="11:11" ht="12" customHeight="1">
      <c r="K2811" s="15"/>
    </row>
    <row r="2812" spans="11:11" ht="12" customHeight="1">
      <c r="K2812" s="15"/>
    </row>
    <row r="2813" spans="11:11" ht="12" customHeight="1">
      <c r="K2813" s="15"/>
    </row>
    <row r="2814" spans="11:11" ht="12" customHeight="1">
      <c r="K2814" s="15"/>
    </row>
    <row r="2815" spans="11:11" ht="12" customHeight="1">
      <c r="K2815" s="15"/>
    </row>
    <row r="2816" spans="11:11" ht="12" customHeight="1">
      <c r="K2816" s="15"/>
    </row>
    <row r="2817" spans="11:11" ht="12" customHeight="1">
      <c r="K2817" s="15"/>
    </row>
    <row r="2818" spans="11:11" ht="12" customHeight="1">
      <c r="K2818" s="15"/>
    </row>
    <row r="2819" spans="11:11" ht="12" customHeight="1">
      <c r="K2819" s="15"/>
    </row>
    <row r="2820" spans="11:11" ht="12" customHeight="1">
      <c r="K2820" s="15"/>
    </row>
    <row r="2821" spans="11:11" ht="12" customHeight="1">
      <c r="K2821" s="15"/>
    </row>
    <row r="2822" spans="11:11" ht="12" customHeight="1">
      <c r="K2822" s="15"/>
    </row>
    <row r="2823" spans="11:11" ht="12" customHeight="1">
      <c r="K2823" s="15"/>
    </row>
    <row r="2824" spans="11:11" ht="12" customHeight="1">
      <c r="K2824" s="15"/>
    </row>
    <row r="2825" spans="11:11" ht="12" customHeight="1">
      <c r="K2825" s="15"/>
    </row>
    <row r="2826" spans="11:11" ht="12" customHeight="1">
      <c r="K2826" s="15"/>
    </row>
    <row r="2827" spans="11:11" ht="12" customHeight="1">
      <c r="K2827" s="15"/>
    </row>
    <row r="2828" spans="11:11" ht="12" customHeight="1">
      <c r="K2828" s="15"/>
    </row>
  </sheetData>
  <sheetProtection algorithmName="SHA-512" hashValue="E7wtF4wh+CfLbn+JOE966eiy7pd1NN4onh4dQ3Q6roTMkSFAmAJOpfaZ9jErQVNEkPv8JJW0EOb7TbuWP+DWyQ==" saltValue="smkaLIn2/ijShrRaBILLAg==" spinCount="100000" sheet="1" objects="1" scenarios="1"/>
  <mergeCells count="11">
    <mergeCell ref="O7:Q7"/>
    <mergeCell ref="O10:P10"/>
    <mergeCell ref="P12:Q12"/>
    <mergeCell ref="O73:P73"/>
    <mergeCell ref="G78:J78"/>
    <mergeCell ref="O6:Q6"/>
    <mergeCell ref="A1:E4"/>
    <mergeCell ref="O1:Q2"/>
    <mergeCell ref="O3:Q3"/>
    <mergeCell ref="O4:Q4"/>
    <mergeCell ref="O5:Q5"/>
  </mergeCells>
  <printOptions horizontalCentered="1" verticalCentered="1"/>
  <pageMargins left="0.25" right="0.44" top="7.0000000000000007E-2" bottom="0.02" header="0.5" footer="0.5"/>
  <pageSetup scale="91" orientation="portrait" horizontalDpi="300" verticalDpi="300" r:id="rId1"/>
  <headerFooter alignWithMargins="0"/>
  <ignoredErrors>
    <ignoredError sqref="P60:P61 Q60 Q61:T61 R60:T60 O46:O49 K8 D11 D71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2371"/>
  <sheetViews>
    <sheetView showGridLines="0" showZeros="0" zoomScaleNormal="100" workbookViewId="0">
      <selection activeCell="K77" sqref="K77"/>
    </sheetView>
  </sheetViews>
  <sheetFormatPr defaultColWidth="10.7109375" defaultRowHeight="12" customHeight="1"/>
  <cols>
    <col min="1" max="1" width="3" style="27" customWidth="1"/>
    <col min="2" max="2" width="2.140625" style="15" customWidth="1"/>
    <col min="3" max="3" width="1.7109375" style="15" customWidth="1"/>
    <col min="4" max="4" width="20.7109375" style="113" customWidth="1"/>
    <col min="5" max="5" width="2.7109375" style="113" customWidth="1"/>
    <col min="6" max="6" width="12.5703125" style="113" customWidth="1"/>
    <col min="7" max="7" width="13.28515625" style="15" customWidth="1"/>
    <col min="8" max="8" width="5.140625" style="15" customWidth="1"/>
    <col min="9" max="9" width="4.7109375" style="15" customWidth="1"/>
    <col min="10" max="10" width="4.7109375" style="24" customWidth="1"/>
    <col min="11" max="11" width="13.42578125" style="153" bestFit="1" customWidth="1"/>
    <col min="12" max="12" width="10.42578125" style="15" bestFit="1" customWidth="1"/>
    <col min="13" max="13" width="3.85546875" style="15" customWidth="1"/>
    <col min="14" max="14" width="4.140625" style="15" customWidth="1"/>
    <col min="15" max="15" width="25.42578125" style="120" bestFit="1" customWidth="1"/>
    <col min="16" max="21" width="10.7109375" style="15" customWidth="1"/>
    <col min="22" max="16384" width="10.7109375" style="15"/>
  </cols>
  <sheetData>
    <row r="1" spans="1:18" s="21" customFormat="1" ht="12" customHeight="1">
      <c r="A1" s="656" t="s">
        <v>42</v>
      </c>
      <c r="B1" s="656"/>
      <c r="C1" s="656"/>
      <c r="D1" s="656"/>
      <c r="E1" s="656"/>
      <c r="F1" s="158"/>
      <c r="J1" s="159"/>
      <c r="O1" s="650" t="s">
        <v>12</v>
      </c>
      <c r="P1" s="696"/>
      <c r="Q1" s="697"/>
    </row>
    <row r="2" spans="1:18" ht="12" customHeight="1">
      <c r="A2" s="657"/>
      <c r="B2" s="657"/>
      <c r="C2" s="657"/>
      <c r="D2" s="657"/>
      <c r="E2" s="657"/>
      <c r="G2" s="114"/>
      <c r="K2" s="15"/>
      <c r="O2" s="698"/>
      <c r="P2" s="699"/>
      <c r="Q2" s="700"/>
    </row>
    <row r="3" spans="1:18" ht="11.25">
      <c r="A3" s="657"/>
      <c r="B3" s="657"/>
      <c r="C3" s="657"/>
      <c r="D3" s="657"/>
      <c r="E3" s="657"/>
      <c r="G3" s="114" t="s">
        <v>148</v>
      </c>
      <c r="K3" s="15"/>
      <c r="O3" s="659" t="s">
        <v>218</v>
      </c>
      <c r="P3" s="660"/>
      <c r="Q3" s="661"/>
    </row>
    <row r="4" spans="1:18" ht="12" customHeight="1">
      <c r="A4" s="657"/>
      <c r="B4" s="657"/>
      <c r="C4" s="657"/>
      <c r="D4" s="657"/>
      <c r="E4" s="657"/>
      <c r="G4" s="40"/>
      <c r="K4" s="15"/>
      <c r="O4" s="662" t="s">
        <v>219</v>
      </c>
      <c r="P4" s="663"/>
      <c r="Q4" s="664"/>
    </row>
    <row r="5" spans="1:18" ht="12" customHeight="1">
      <c r="K5" s="15"/>
      <c r="L5" s="153"/>
      <c r="O5" s="665" t="s">
        <v>279</v>
      </c>
      <c r="P5" s="666"/>
      <c r="Q5" s="667"/>
    </row>
    <row r="6" spans="1:18" ht="12" customHeight="1" thickBot="1">
      <c r="G6" s="114" t="s">
        <v>46</v>
      </c>
      <c r="K6" s="15"/>
      <c r="L6" s="153"/>
      <c r="O6" s="668" t="s">
        <v>224</v>
      </c>
      <c r="P6" s="669"/>
      <c r="Q6" s="670"/>
    </row>
    <row r="7" spans="1:18" ht="12" customHeight="1" thickBot="1">
      <c r="A7" s="256" t="s">
        <v>50</v>
      </c>
      <c r="B7" s="257"/>
      <c r="C7" s="257"/>
      <c r="D7" s="261"/>
      <c r="E7" s="116"/>
      <c r="F7" s="116"/>
      <c r="G7" s="116"/>
      <c r="H7" s="117"/>
      <c r="I7" s="118"/>
      <c r="J7" s="118"/>
      <c r="K7" s="119" t="s">
        <v>41</v>
      </c>
      <c r="L7" s="427"/>
      <c r="M7" s="114"/>
      <c r="O7" s="647" t="s">
        <v>220</v>
      </c>
      <c r="P7" s="648"/>
      <c r="Q7" s="649"/>
    </row>
    <row r="8" spans="1:18" ht="12" customHeight="1" thickBot="1">
      <c r="A8" s="9"/>
      <c r="B8" s="10"/>
      <c r="C8" s="10"/>
      <c r="D8" s="31" t="s">
        <v>150</v>
      </c>
      <c r="E8" s="10"/>
      <c r="F8" s="10"/>
      <c r="G8" s="10"/>
      <c r="H8" s="12"/>
      <c r="I8" s="13"/>
      <c r="J8" s="10"/>
      <c r="K8" s="107">
        <f>'YR 1'!K8</f>
        <v>0</v>
      </c>
      <c r="L8" s="471"/>
      <c r="M8" s="41"/>
      <c r="O8" s="673" t="s">
        <v>221</v>
      </c>
      <c r="P8" s="674"/>
      <c r="Q8" s="675"/>
    </row>
    <row r="9" spans="1:18" ht="12" customHeight="1" thickBot="1">
      <c r="A9" s="15"/>
      <c r="D9" s="17"/>
      <c r="E9" s="17"/>
      <c r="F9" s="17"/>
      <c r="G9" s="17"/>
      <c r="H9" s="121"/>
      <c r="I9" s="122"/>
      <c r="J9" s="41"/>
      <c r="K9" s="123" t="s">
        <v>52</v>
      </c>
      <c r="L9" s="247"/>
      <c r="M9" s="26"/>
      <c r="O9" s="206"/>
      <c r="P9" s="207"/>
      <c r="Q9" s="207"/>
    </row>
    <row r="10" spans="1:18" ht="12" customHeight="1" thickBot="1">
      <c r="A10" s="266" t="s">
        <v>51</v>
      </c>
      <c r="B10" s="257"/>
      <c r="C10" s="257"/>
      <c r="D10" s="258"/>
      <c r="E10" s="260"/>
      <c r="F10" s="261"/>
      <c r="G10" s="17"/>
      <c r="H10" s="18"/>
      <c r="I10" s="18"/>
      <c r="J10" s="15" t="s">
        <v>7</v>
      </c>
      <c r="K10" s="110"/>
      <c r="L10" s="150"/>
      <c r="O10" s="701" t="s">
        <v>142</v>
      </c>
      <c r="P10" s="702"/>
      <c r="Q10" s="221">
        <f>K77</f>
        <v>0</v>
      </c>
    </row>
    <row r="11" spans="1:18" ht="12" customHeight="1" thickBot="1">
      <c r="D11" s="249">
        <f>'YR 1'!D11</f>
        <v>0</v>
      </c>
      <c r="E11" s="17"/>
      <c r="F11" s="17"/>
      <c r="G11" s="17"/>
      <c r="H11" s="13"/>
      <c r="I11" s="13"/>
      <c r="J11" s="32" t="s">
        <v>40</v>
      </c>
      <c r="K11" s="107"/>
      <c r="L11" s="150"/>
      <c r="O11" s="206"/>
      <c r="P11" s="207"/>
      <c r="Q11" s="207"/>
    </row>
    <row r="12" spans="1:18" ht="12" customHeight="1" thickBot="1">
      <c r="A12" s="256" t="s">
        <v>53</v>
      </c>
      <c r="B12" s="257"/>
      <c r="C12" s="257"/>
      <c r="D12" s="258"/>
      <c r="E12" s="258"/>
      <c r="F12" s="258"/>
      <c r="G12" s="259"/>
      <c r="H12" s="216"/>
      <c r="I12" s="40" t="s">
        <v>14</v>
      </c>
      <c r="J12" s="124"/>
      <c r="K12" s="125"/>
      <c r="L12" s="472"/>
      <c r="M12" s="41"/>
      <c r="O12" s="206"/>
      <c r="P12" s="695"/>
      <c r="Q12" s="695"/>
    </row>
    <row r="13" spans="1:18" ht="12" customHeight="1" thickBot="1">
      <c r="D13" s="26"/>
      <c r="E13" s="26"/>
      <c r="F13" s="26"/>
      <c r="G13" s="26"/>
      <c r="H13" s="126"/>
      <c r="I13" s="127" t="s">
        <v>54</v>
      </c>
      <c r="J13" s="32"/>
      <c r="K13" s="128" t="s">
        <v>55</v>
      </c>
      <c r="L13" s="130" t="s">
        <v>275</v>
      </c>
      <c r="M13" s="40"/>
      <c r="P13" s="114" t="s">
        <v>36</v>
      </c>
      <c r="Q13" s="114" t="s">
        <v>8</v>
      </c>
    </row>
    <row r="14" spans="1:18" ht="12" customHeight="1" thickBot="1">
      <c r="B14" s="10"/>
      <c r="C14" s="10"/>
      <c r="D14" s="255" t="s">
        <v>233</v>
      </c>
      <c r="E14" s="35"/>
      <c r="F14" s="35"/>
      <c r="G14" s="35"/>
      <c r="H14" s="129" t="s">
        <v>56</v>
      </c>
      <c r="I14" s="130" t="s">
        <v>57</v>
      </c>
      <c r="J14" s="130" t="s">
        <v>58</v>
      </c>
      <c r="K14" s="131"/>
      <c r="L14" s="131"/>
      <c r="M14" s="40"/>
      <c r="P14" s="114" t="s">
        <v>59</v>
      </c>
      <c r="Q14" s="114" t="s">
        <v>9</v>
      </c>
      <c r="R14" s="16" t="s">
        <v>114</v>
      </c>
    </row>
    <row r="15" spans="1:18" ht="12" customHeight="1">
      <c r="A15" s="132">
        <v>1</v>
      </c>
      <c r="B15" s="20"/>
      <c r="C15" s="21"/>
      <c r="D15" s="63">
        <f>D11</f>
        <v>0</v>
      </c>
      <c r="E15" s="33"/>
      <c r="F15" s="33"/>
      <c r="G15" s="33"/>
      <c r="H15" s="107"/>
      <c r="I15" s="107"/>
      <c r="J15" s="107"/>
      <c r="K15" s="59">
        <f>(IF(R15&gt;11, (P15*H15),0)+IF(R15&lt;12, (P15*(I15+J15)),0))</f>
        <v>0</v>
      </c>
      <c r="L15" s="568">
        <f>'COST SHARE YR 4'!K15</f>
        <v>0</v>
      </c>
      <c r="M15" s="24"/>
      <c r="N15" s="15" t="s">
        <v>18</v>
      </c>
      <c r="O15" s="156">
        <f>D15</f>
        <v>0</v>
      </c>
      <c r="P15" s="70">
        <f>Q15/R15</f>
        <v>0</v>
      </c>
      <c r="Q15" s="106">
        <f>'YR 3'!Q15</f>
        <v>0</v>
      </c>
      <c r="R15" s="296">
        <f>'YR 1'!R15</f>
        <v>9</v>
      </c>
    </row>
    <row r="16" spans="1:18" ht="12" customHeight="1">
      <c r="A16" s="132">
        <v>2</v>
      </c>
      <c r="B16" s="20"/>
      <c r="C16" s="21"/>
      <c r="D16" s="220">
        <f>'YR 1'!D16</f>
        <v>0</v>
      </c>
      <c r="E16" s="33"/>
      <c r="F16" s="33"/>
      <c r="G16" s="33"/>
      <c r="H16" s="107"/>
      <c r="I16" s="107"/>
      <c r="J16" s="107"/>
      <c r="K16" s="59">
        <f t="shared" ref="K16:K24" si="0">(IF(R16&gt;11, (P16*H16),0)+IF(R16&lt;12, (P16*(I16+J16)),0))</f>
        <v>0</v>
      </c>
      <c r="L16" s="568">
        <f>'COST SHARE YR 4'!K16</f>
        <v>0</v>
      </c>
      <c r="M16" s="24"/>
      <c r="N16" s="15" t="s">
        <v>19</v>
      </c>
      <c r="O16" s="156">
        <f>D16</f>
        <v>0</v>
      </c>
      <c r="P16" s="70">
        <f>Q16/R16</f>
        <v>0</v>
      </c>
      <c r="Q16" s="106">
        <f>'YR 3'!Q16</f>
        <v>0</v>
      </c>
      <c r="R16" s="296">
        <f>'YR 1'!R16</f>
        <v>9</v>
      </c>
    </row>
    <row r="17" spans="1:18" ht="12" customHeight="1">
      <c r="A17" s="132">
        <v>3</v>
      </c>
      <c r="B17" s="20"/>
      <c r="C17" s="21"/>
      <c r="D17" s="220">
        <f>'YR 1'!D17</f>
        <v>0</v>
      </c>
      <c r="E17" s="33"/>
      <c r="F17" s="33"/>
      <c r="G17" s="33"/>
      <c r="H17" s="107"/>
      <c r="I17" s="107"/>
      <c r="J17" s="107"/>
      <c r="K17" s="59">
        <f t="shared" si="0"/>
        <v>0</v>
      </c>
      <c r="L17" s="568">
        <f>'COST SHARE YR 4'!K17</f>
        <v>0</v>
      </c>
      <c r="M17" s="24"/>
      <c r="N17" s="15" t="s">
        <v>19</v>
      </c>
      <c r="O17" s="156">
        <f t="shared" ref="O17:O24" si="1">D17</f>
        <v>0</v>
      </c>
      <c r="P17" s="70">
        <f t="shared" ref="P17:P24" si="2">Q17/R17</f>
        <v>0</v>
      </c>
      <c r="Q17" s="106">
        <f>'YR 3'!Q17</f>
        <v>0</v>
      </c>
      <c r="R17" s="296">
        <f>'YR 1'!R17</f>
        <v>9</v>
      </c>
    </row>
    <row r="18" spans="1:18" ht="12" customHeight="1">
      <c r="A18" s="132">
        <v>4</v>
      </c>
      <c r="B18" s="20"/>
      <c r="C18" s="21"/>
      <c r="D18" s="220">
        <f>'YR 1'!D18</f>
        <v>0</v>
      </c>
      <c r="E18" s="33"/>
      <c r="F18" s="33"/>
      <c r="G18" s="33"/>
      <c r="H18" s="107"/>
      <c r="I18" s="107"/>
      <c r="J18" s="107"/>
      <c r="K18" s="59">
        <f t="shared" si="0"/>
        <v>0</v>
      </c>
      <c r="L18" s="568">
        <f>'COST SHARE YR 4'!K18</f>
        <v>0</v>
      </c>
      <c r="M18" s="24"/>
      <c r="N18" s="15" t="s">
        <v>19</v>
      </c>
      <c r="O18" s="156">
        <f t="shared" si="1"/>
        <v>0</v>
      </c>
      <c r="P18" s="70">
        <f t="shared" si="2"/>
        <v>0</v>
      </c>
      <c r="Q18" s="106">
        <f>'YR 3'!Q18</f>
        <v>0</v>
      </c>
      <c r="R18" s="296">
        <f>'YR 1'!R18</f>
        <v>9</v>
      </c>
    </row>
    <row r="19" spans="1:18" ht="12" customHeight="1">
      <c r="A19" s="132">
        <v>5</v>
      </c>
      <c r="B19" s="20"/>
      <c r="C19" s="21"/>
      <c r="D19" s="220">
        <f>'YR 1'!D19</f>
        <v>0</v>
      </c>
      <c r="E19" s="33"/>
      <c r="F19" s="33"/>
      <c r="G19" s="33"/>
      <c r="H19" s="107"/>
      <c r="I19" s="107"/>
      <c r="J19" s="107"/>
      <c r="K19" s="59">
        <f t="shared" si="0"/>
        <v>0</v>
      </c>
      <c r="L19" s="568">
        <f>'COST SHARE YR 4'!K19</f>
        <v>0</v>
      </c>
      <c r="M19" s="24"/>
      <c r="N19" s="15" t="s">
        <v>19</v>
      </c>
      <c r="O19" s="156">
        <f t="shared" si="1"/>
        <v>0</v>
      </c>
      <c r="P19" s="70">
        <f t="shared" si="2"/>
        <v>0</v>
      </c>
      <c r="Q19" s="106">
        <f>'YR 3'!Q19</f>
        <v>0</v>
      </c>
      <c r="R19" s="296">
        <f>'YR 1'!R19</f>
        <v>9</v>
      </c>
    </row>
    <row r="20" spans="1:18" ht="12" customHeight="1">
      <c r="A20" s="132">
        <v>6</v>
      </c>
      <c r="B20" s="20"/>
      <c r="C20" s="21"/>
      <c r="D20" s="220">
        <f>'YR 1'!D20</f>
        <v>0</v>
      </c>
      <c r="E20" s="33"/>
      <c r="F20" s="33"/>
      <c r="G20" s="33"/>
      <c r="H20" s="107"/>
      <c r="I20" s="107"/>
      <c r="J20" s="107"/>
      <c r="K20" s="59">
        <f t="shared" si="0"/>
        <v>0</v>
      </c>
      <c r="L20" s="568">
        <f>'COST SHARE YR 4'!K20</f>
        <v>0</v>
      </c>
      <c r="M20" s="24"/>
      <c r="N20" s="15" t="s">
        <v>19</v>
      </c>
      <c r="O20" s="156">
        <f t="shared" si="1"/>
        <v>0</v>
      </c>
      <c r="P20" s="70">
        <f t="shared" si="2"/>
        <v>0</v>
      </c>
      <c r="Q20" s="106">
        <f>'YR 3'!Q20</f>
        <v>0</v>
      </c>
      <c r="R20" s="296">
        <f>'YR 1'!R20</f>
        <v>9</v>
      </c>
    </row>
    <row r="21" spans="1:18" ht="12" customHeight="1">
      <c r="A21" s="132">
        <v>7</v>
      </c>
      <c r="B21" s="20"/>
      <c r="C21" s="21"/>
      <c r="D21" s="220">
        <f>'YR 1'!D21</f>
        <v>0</v>
      </c>
      <c r="E21" s="33"/>
      <c r="F21" s="33"/>
      <c r="G21" s="33"/>
      <c r="H21" s="107"/>
      <c r="I21" s="107"/>
      <c r="J21" s="107"/>
      <c r="K21" s="59">
        <f t="shared" si="0"/>
        <v>0</v>
      </c>
      <c r="L21" s="568">
        <f>'COST SHARE YR 4'!K21</f>
        <v>0</v>
      </c>
      <c r="M21" s="24"/>
      <c r="N21" s="15" t="s">
        <v>19</v>
      </c>
      <c r="O21" s="156">
        <f t="shared" si="1"/>
        <v>0</v>
      </c>
      <c r="P21" s="70">
        <f t="shared" si="2"/>
        <v>0</v>
      </c>
      <c r="Q21" s="106">
        <f>'YR 3'!Q21</f>
        <v>0</v>
      </c>
      <c r="R21" s="296">
        <f>'YR 1'!R21</f>
        <v>9</v>
      </c>
    </row>
    <row r="22" spans="1:18" ht="12" customHeight="1">
      <c r="A22" s="132">
        <v>8</v>
      </c>
      <c r="B22" s="20"/>
      <c r="C22" s="21"/>
      <c r="D22" s="220">
        <f>'YR 1'!D22</f>
        <v>0</v>
      </c>
      <c r="E22" s="33"/>
      <c r="F22" s="33"/>
      <c r="G22" s="33"/>
      <c r="H22" s="107"/>
      <c r="I22" s="107"/>
      <c r="J22" s="107"/>
      <c r="K22" s="59">
        <f t="shared" si="0"/>
        <v>0</v>
      </c>
      <c r="L22" s="568">
        <f>'COST SHARE YR 4'!K22</f>
        <v>0</v>
      </c>
      <c r="M22" s="24"/>
      <c r="N22" s="15" t="s">
        <v>19</v>
      </c>
      <c r="O22" s="156">
        <f t="shared" si="1"/>
        <v>0</v>
      </c>
      <c r="P22" s="70">
        <f t="shared" si="2"/>
        <v>0</v>
      </c>
      <c r="Q22" s="106">
        <f>'YR 3'!Q22</f>
        <v>0</v>
      </c>
      <c r="R22" s="296">
        <f>'YR 1'!R22</f>
        <v>9</v>
      </c>
    </row>
    <row r="23" spans="1:18" ht="12" customHeight="1">
      <c r="A23" s="132">
        <v>9</v>
      </c>
      <c r="B23" s="20"/>
      <c r="C23" s="21"/>
      <c r="D23" s="220">
        <f>'YR 1'!D23</f>
        <v>0</v>
      </c>
      <c r="E23" s="33"/>
      <c r="F23" s="33"/>
      <c r="G23" s="33"/>
      <c r="H23" s="107"/>
      <c r="I23" s="107"/>
      <c r="J23" s="107"/>
      <c r="K23" s="59">
        <f t="shared" si="0"/>
        <v>0</v>
      </c>
      <c r="L23" s="568">
        <f>'COST SHARE YR 4'!K23</f>
        <v>0</v>
      </c>
      <c r="M23" s="24"/>
      <c r="N23" s="15" t="s">
        <v>19</v>
      </c>
      <c r="O23" s="156">
        <f t="shared" si="1"/>
        <v>0</v>
      </c>
      <c r="P23" s="70">
        <f t="shared" si="2"/>
        <v>0</v>
      </c>
      <c r="Q23" s="106">
        <f>'YR 3'!Q23</f>
        <v>0</v>
      </c>
      <c r="R23" s="296">
        <f>'YR 1'!R23</f>
        <v>9</v>
      </c>
    </row>
    <row r="24" spans="1:18" ht="12" customHeight="1">
      <c r="A24" s="132">
        <v>10</v>
      </c>
      <c r="B24" s="20"/>
      <c r="C24" s="21"/>
      <c r="D24" s="220">
        <f>'YR 1'!D24</f>
        <v>0</v>
      </c>
      <c r="E24" s="33"/>
      <c r="F24" s="33"/>
      <c r="G24" s="33"/>
      <c r="H24" s="107"/>
      <c r="I24" s="107"/>
      <c r="J24" s="107"/>
      <c r="K24" s="59">
        <f t="shared" si="0"/>
        <v>0</v>
      </c>
      <c r="L24" s="568">
        <f>'COST SHARE YR 4'!K24</f>
        <v>0</v>
      </c>
      <c r="M24" s="24"/>
      <c r="N24" s="15" t="s">
        <v>19</v>
      </c>
      <c r="O24" s="156">
        <f t="shared" si="1"/>
        <v>0</v>
      </c>
      <c r="P24" s="70">
        <f t="shared" si="2"/>
        <v>0</v>
      </c>
      <c r="Q24" s="106">
        <f>'YR 3'!Q24</f>
        <v>0</v>
      </c>
      <c r="R24" s="296">
        <f>'YR 1'!R24</f>
        <v>9</v>
      </c>
    </row>
    <row r="25" spans="1:18" ht="12" customHeight="1">
      <c r="A25" s="132"/>
      <c r="B25" s="21"/>
      <c r="C25" s="21"/>
      <c r="D25" s="109" t="s">
        <v>263</v>
      </c>
      <c r="E25" s="36"/>
      <c r="F25" s="36"/>
      <c r="G25" s="34"/>
      <c r="H25" s="107"/>
      <c r="I25" s="208"/>
      <c r="J25" s="208"/>
      <c r="K25" s="59">
        <f>((H25)*P25)</f>
        <v>0</v>
      </c>
      <c r="L25" s="568">
        <f>'COST SHARE YR 4'!K25</f>
        <v>0</v>
      </c>
      <c r="M25" s="24"/>
      <c r="O25" s="175" t="s">
        <v>264</v>
      </c>
      <c r="P25" s="70">
        <f t="shared" ref="P25:P32" si="3">Q25/12</f>
        <v>0</v>
      </c>
      <c r="Q25" s="106">
        <f>'YR 3'!Q25</f>
        <v>0</v>
      </c>
      <c r="R25" s="134"/>
    </row>
    <row r="26" spans="1:18" ht="12" customHeight="1">
      <c r="A26" s="132"/>
      <c r="B26" s="21"/>
      <c r="C26" s="21"/>
      <c r="D26" s="109" t="s">
        <v>263</v>
      </c>
      <c r="E26" s="33"/>
      <c r="F26" s="33"/>
      <c r="G26" s="35"/>
      <c r="H26" s="107"/>
      <c r="I26" s="208"/>
      <c r="J26" s="208"/>
      <c r="K26" s="59">
        <f>((H26)*P26)</f>
        <v>0</v>
      </c>
      <c r="L26" s="568">
        <f>'COST SHARE YR 4'!K26</f>
        <v>0</v>
      </c>
      <c r="M26" s="24"/>
      <c r="O26" s="175" t="s">
        <v>264</v>
      </c>
      <c r="P26" s="70">
        <f>Q26/12</f>
        <v>0</v>
      </c>
      <c r="Q26" s="106">
        <f>'YR 3'!Q26</f>
        <v>0</v>
      </c>
      <c r="R26" s="134"/>
    </row>
    <row r="27" spans="1:18" ht="12" customHeight="1">
      <c r="A27" s="132"/>
      <c r="B27" s="21"/>
      <c r="C27" s="21"/>
      <c r="D27" s="109" t="s">
        <v>263</v>
      </c>
      <c r="E27" s="33"/>
      <c r="F27" s="33"/>
      <c r="G27" s="35"/>
      <c r="H27" s="107"/>
      <c r="I27" s="208"/>
      <c r="J27" s="208"/>
      <c r="K27" s="59">
        <f>((H27)*P27)</f>
        <v>0</v>
      </c>
      <c r="L27" s="568">
        <f>'COST SHARE YR 4'!K27</f>
        <v>0</v>
      </c>
      <c r="M27" s="24"/>
      <c r="O27" s="175" t="s">
        <v>264</v>
      </c>
      <c r="P27" s="70">
        <f>Q27/12</f>
        <v>0</v>
      </c>
      <c r="Q27" s="106">
        <f>'YR 3'!Q27</f>
        <v>0</v>
      </c>
      <c r="R27" s="134"/>
    </row>
    <row r="28" spans="1:18" ht="12" customHeight="1" thickBot="1">
      <c r="A28" s="132"/>
      <c r="B28" s="21"/>
      <c r="C28" s="21"/>
      <c r="D28" s="109" t="s">
        <v>263</v>
      </c>
      <c r="E28" s="33"/>
      <c r="F28" s="33"/>
      <c r="G28" s="35"/>
      <c r="H28" s="232"/>
      <c r="I28" s="439"/>
      <c r="J28" s="439"/>
      <c r="K28" s="234">
        <f>((H28)*P28)</f>
        <v>0</v>
      </c>
      <c r="L28" s="568">
        <f>'COST SHARE YR 4'!K28</f>
        <v>0</v>
      </c>
      <c r="M28" s="24"/>
      <c r="O28" s="175" t="s">
        <v>264</v>
      </c>
      <c r="P28" s="70">
        <f>Q28/12</f>
        <v>0</v>
      </c>
      <c r="Q28" s="106">
        <f>'YR 3'!Q28</f>
        <v>0</v>
      </c>
      <c r="R28" s="134"/>
    </row>
    <row r="29" spans="1:18" ht="12" customHeight="1" thickBot="1">
      <c r="A29" s="135"/>
      <c r="B29" s="38"/>
      <c r="C29" s="21"/>
      <c r="D29" s="297" t="s">
        <v>232</v>
      </c>
      <c r="E29" s="33"/>
      <c r="F29" s="33"/>
      <c r="G29" s="33"/>
      <c r="H29" s="235">
        <f>SUM(H15:H28)</f>
        <v>0</v>
      </c>
      <c r="I29" s="236">
        <f>SUM(I15:I28)</f>
        <v>0</v>
      </c>
      <c r="J29" s="236">
        <f>SUM(J15:J28)</f>
        <v>0</v>
      </c>
      <c r="K29" s="237">
        <f>SUM(K15:K28)</f>
        <v>0</v>
      </c>
      <c r="L29" s="617">
        <f>'COST SHARE YR 4'!K29</f>
        <v>0</v>
      </c>
      <c r="M29" s="24"/>
      <c r="O29" s="120" t="s">
        <v>6</v>
      </c>
      <c r="P29" s="71">
        <f t="shared" si="3"/>
        <v>0</v>
      </c>
      <c r="Q29" s="106">
        <f>'YR 3'!Q29</f>
        <v>0</v>
      </c>
      <c r="R29" s="134"/>
    </row>
    <row r="30" spans="1:18" ht="12" customHeight="1" thickBot="1">
      <c r="A30" s="132"/>
      <c r="B30" s="17"/>
      <c r="C30" s="22"/>
      <c r="E30" s="33"/>
      <c r="F30" s="33"/>
      <c r="G30" s="33"/>
      <c r="L30" s="474"/>
      <c r="M30" s="24"/>
      <c r="O30" s="120" t="s">
        <v>6</v>
      </c>
      <c r="P30" s="71">
        <f t="shared" si="3"/>
        <v>0</v>
      </c>
      <c r="Q30" s="106">
        <f>'YR 3'!Q30</f>
        <v>0</v>
      </c>
      <c r="R30" s="134"/>
    </row>
    <row r="31" spans="1:18" ht="12" customHeight="1" thickBot="1">
      <c r="A31" s="222" t="s">
        <v>61</v>
      </c>
      <c r="B31" s="211" t="s">
        <v>242</v>
      </c>
      <c r="C31" s="223"/>
      <c r="D31" s="213"/>
      <c r="E31" s="213"/>
      <c r="F31" s="213"/>
      <c r="G31" s="213"/>
      <c r="H31" s="214"/>
      <c r="I31" s="214"/>
      <c r="J31" s="214"/>
      <c r="K31" s="215"/>
      <c r="L31" s="475"/>
      <c r="M31" s="24"/>
      <c r="O31" s="120" t="s">
        <v>236</v>
      </c>
      <c r="P31" s="71">
        <f t="shared" si="3"/>
        <v>0</v>
      </c>
      <c r="Q31" s="106">
        <f>'YR 3'!Q31</f>
        <v>0</v>
      </c>
      <c r="R31" s="134"/>
    </row>
    <row r="32" spans="1:18" ht="12" customHeight="1">
      <c r="A32" s="132">
        <v>1</v>
      </c>
      <c r="B32" s="548"/>
      <c r="D32" s="35" t="s">
        <v>234</v>
      </c>
      <c r="E32" s="26"/>
      <c r="F32" s="26"/>
      <c r="G32" s="26"/>
      <c r="H32" s="107"/>
      <c r="I32" s="224"/>
      <c r="J32" s="224"/>
      <c r="K32" s="209">
        <f>(P29*H32)*B32</f>
        <v>0</v>
      </c>
      <c r="L32" s="617">
        <f>'COST SHARE YR 4'!K32</f>
        <v>0</v>
      </c>
      <c r="M32" s="24"/>
      <c r="O32" s="120" t="s">
        <v>16</v>
      </c>
      <c r="P32" s="71">
        <f t="shared" si="3"/>
        <v>0</v>
      </c>
      <c r="Q32" s="106">
        <f>'YR 3'!Q32</f>
        <v>0</v>
      </c>
      <c r="R32" s="134"/>
    </row>
    <row r="33" spans="1:16" ht="12" customHeight="1" thickBot="1">
      <c r="A33" s="132">
        <v>2</v>
      </c>
      <c r="B33" s="549"/>
      <c r="C33" s="21"/>
      <c r="D33" s="33" t="s">
        <v>234</v>
      </c>
      <c r="E33" s="33"/>
      <c r="F33" s="118"/>
      <c r="G33" s="118"/>
      <c r="H33" s="107"/>
      <c r="I33" s="197"/>
      <c r="J33" s="197"/>
      <c r="K33" s="65">
        <f>(P30*H33)*B33</f>
        <v>0</v>
      </c>
      <c r="L33" s="617">
        <f>'COST SHARE YR 4'!K33</f>
        <v>0</v>
      </c>
      <c r="M33" s="24"/>
    </row>
    <row r="34" spans="1:16" ht="12" customHeight="1" thickBot="1">
      <c r="A34" s="132">
        <v>3</v>
      </c>
      <c r="B34" s="547"/>
      <c r="C34" s="21"/>
      <c r="D34" s="33" t="s">
        <v>238</v>
      </c>
      <c r="E34" s="33"/>
      <c r="F34" s="68">
        <f>Q31/12</f>
        <v>0</v>
      </c>
      <c r="G34" s="137" t="s">
        <v>10</v>
      </c>
      <c r="H34" s="107"/>
      <c r="I34" s="203"/>
      <c r="J34" s="203"/>
      <c r="K34" s="65">
        <f>B34*F34*H34</f>
        <v>0</v>
      </c>
      <c r="L34" s="617">
        <f>'COST SHARE YR 4'!K34</f>
        <v>0</v>
      </c>
      <c r="M34" s="24"/>
    </row>
    <row r="35" spans="1:16" ht="12" customHeight="1">
      <c r="A35" s="132">
        <v>4</v>
      </c>
      <c r="B35" s="186"/>
      <c r="C35" s="610"/>
      <c r="D35" s="33" t="s">
        <v>237</v>
      </c>
      <c r="E35" s="33"/>
      <c r="F35" s="26"/>
      <c r="G35" s="33"/>
      <c r="H35" s="107"/>
      <c r="I35" s="138" t="s">
        <v>37</v>
      </c>
      <c r="J35" s="138">
        <v>0</v>
      </c>
      <c r="K35" s="65">
        <f>B35*(Rates!B19*Rates!B20)*H35</f>
        <v>0</v>
      </c>
      <c r="L35" s="617">
        <f>'COST SHARE YR 4'!K35</f>
        <v>0</v>
      </c>
      <c r="M35" s="24"/>
      <c r="O35" s="24"/>
      <c r="P35" s="25" t="s">
        <v>65</v>
      </c>
    </row>
    <row r="36" spans="1:16" ht="12" customHeight="1">
      <c r="A36" s="142"/>
      <c r="B36" s="186"/>
      <c r="D36" s="36" t="s">
        <v>254</v>
      </c>
      <c r="H36" s="107"/>
      <c r="I36" s="138" t="s">
        <v>37</v>
      </c>
      <c r="J36" s="138"/>
      <c r="K36" s="65">
        <f>B36*(Rates!B19*Rates!B20)*H36</f>
        <v>0</v>
      </c>
      <c r="L36" s="617">
        <f>'COST SHARE YR 4'!K36</f>
        <v>0</v>
      </c>
      <c r="M36" s="24"/>
      <c r="N36" s="15" t="s">
        <v>18</v>
      </c>
      <c r="O36" s="154">
        <f>D11</f>
        <v>0</v>
      </c>
      <c r="P36" s="231">
        <f>IF(R15&gt;11, (H15*Rates!B10+P15*H15*Rates!B4), ((I15*P15)*Rates!B4)+(I15*Rates!B9)+((J15*P15)*Rates!B4))</f>
        <v>0</v>
      </c>
    </row>
    <row r="37" spans="1:16" ht="12" customHeight="1" thickBot="1">
      <c r="A37" s="132">
        <v>5</v>
      </c>
      <c r="B37" s="595"/>
      <c r="C37" s="21"/>
      <c r="D37" s="26" t="s">
        <v>239</v>
      </c>
      <c r="E37" s="33"/>
      <c r="F37" s="33"/>
      <c r="G37" s="33"/>
      <c r="H37" s="107"/>
      <c r="I37" s="138" t="s">
        <v>17</v>
      </c>
      <c r="J37" s="138"/>
      <c r="K37" s="65">
        <f>P32*B37*H37</f>
        <v>0</v>
      </c>
      <c r="L37" s="617">
        <f>'COST SHARE YR 4'!K37</f>
        <v>0</v>
      </c>
      <c r="M37" s="24"/>
      <c r="N37" s="15" t="s">
        <v>19</v>
      </c>
      <c r="O37" s="154">
        <f>D16</f>
        <v>0</v>
      </c>
      <c r="P37" s="231">
        <f>IF(R16&gt;11, (H16*Rates!B10+P16*H16*Rates!B4), ((I16*P16)*Rates!B4)+(I16*Rates!B9)+((J16*P16)*Rates!B4))</f>
        <v>0</v>
      </c>
    </row>
    <row r="38" spans="1:16" ht="12" customHeight="1" thickBot="1">
      <c r="A38" s="135"/>
      <c r="B38" s="574" t="s">
        <v>74</v>
      </c>
      <c r="C38" s="578"/>
      <c r="D38" s="571"/>
      <c r="E38" s="571"/>
      <c r="F38" s="572"/>
      <c r="G38" s="33"/>
      <c r="H38" s="22"/>
      <c r="I38" s="140"/>
      <c r="J38" s="21"/>
      <c r="K38" s="66">
        <f>SUM(K29:K37)</f>
        <v>0</v>
      </c>
      <c r="L38" s="624">
        <f>'COST SHARE YR 4'!K38</f>
        <v>0</v>
      </c>
      <c r="M38" s="24"/>
      <c r="N38" s="15" t="s">
        <v>19</v>
      </c>
      <c r="O38" s="154">
        <f t="shared" ref="O38:O45" si="4">D17</f>
        <v>0</v>
      </c>
      <c r="P38" s="231">
        <f>IF(R17&gt;11, (H17*Rates!B10+P17*H17*Rates!B4), ((I17*P17)*Rates!B4)+(I17*Rates!B9)+((J17*P17)*Rates!B4))</f>
        <v>0</v>
      </c>
    </row>
    <row r="39" spans="1:16" ht="12" customHeight="1" thickBot="1">
      <c r="A39" s="262" t="s">
        <v>75</v>
      </c>
      <c r="B39" s="303" t="s">
        <v>76</v>
      </c>
      <c r="C39" s="303"/>
      <c r="D39" s="304"/>
      <c r="E39" s="304"/>
      <c r="F39" s="606"/>
      <c r="G39" s="141"/>
      <c r="H39" s="21"/>
      <c r="I39" s="140"/>
      <c r="J39" s="21"/>
      <c r="K39" s="66">
        <f>P56</f>
        <v>0</v>
      </c>
      <c r="L39" s="624">
        <f>'COST SHARE YR 4'!K39</f>
        <v>0</v>
      </c>
      <c r="M39" s="24"/>
      <c r="N39" s="15" t="s">
        <v>19</v>
      </c>
      <c r="O39" s="154">
        <f t="shared" si="4"/>
        <v>0</v>
      </c>
      <c r="P39" s="231">
        <f>IF(R18&gt;11, (H18*Rates!B10+P18*H18*Rates!B4), ((I18*P18)*Rates!B4)+(I18*Rates!B9)+((J18*P18)*Rates!B4))</f>
        <v>0</v>
      </c>
    </row>
    <row r="40" spans="1:16" ht="12" customHeight="1" thickBot="1">
      <c r="B40" s="577" t="s">
        <v>77</v>
      </c>
      <c r="C40" s="578"/>
      <c r="D40" s="579"/>
      <c r="E40" s="579"/>
      <c r="F40" s="579"/>
      <c r="G40" s="580"/>
      <c r="H40" s="21"/>
      <c r="I40" s="38"/>
      <c r="J40" s="38"/>
      <c r="K40" s="66">
        <f>SUM(K38:K39)</f>
        <v>0</v>
      </c>
      <c r="L40" s="624">
        <f>'COST SHARE YR 4'!K40</f>
        <v>0</v>
      </c>
      <c r="M40" s="24"/>
      <c r="N40" s="15" t="s">
        <v>19</v>
      </c>
      <c r="O40" s="154">
        <f t="shared" si="4"/>
        <v>0</v>
      </c>
      <c r="P40" s="231">
        <f>IF(R19&gt;11, (H19*Rates!B10+P19*H19*Rates!B4), ((I19*P19)*Rates!B4)+(I19*Rates!B9)+((J19*P19)*Rates!B4))</f>
        <v>0</v>
      </c>
    </row>
    <row r="41" spans="1:16" ht="12" customHeight="1" thickBot="1">
      <c r="A41" s="256" t="s">
        <v>78</v>
      </c>
      <c r="B41" s="257" t="s">
        <v>79</v>
      </c>
      <c r="C41" s="257"/>
      <c r="D41" s="260"/>
      <c r="E41" s="260"/>
      <c r="F41" s="260"/>
      <c r="G41" s="260"/>
      <c r="H41" s="301"/>
      <c r="I41" s="18"/>
      <c r="J41" s="15"/>
      <c r="K41" s="136"/>
      <c r="L41" s="136"/>
      <c r="M41" s="24"/>
      <c r="N41" s="15" t="s">
        <v>19</v>
      </c>
      <c r="O41" s="154">
        <f t="shared" si="4"/>
        <v>0</v>
      </c>
      <c r="P41" s="231">
        <f>IF(R20&gt;11, (H20*Rates!B10+P20*H20*Rates!B4), ((I20*P20)*Rates!B4)+(I20*Rates!B9)+((J20*P20)*Rates!B4))</f>
        <v>0</v>
      </c>
    </row>
    <row r="42" spans="1:16" ht="12" customHeight="1">
      <c r="D42" s="17" t="s">
        <v>4</v>
      </c>
      <c r="E42" s="17"/>
      <c r="F42" s="17"/>
      <c r="G42" s="17" t="s">
        <v>5</v>
      </c>
      <c r="I42" s="18"/>
      <c r="J42" s="15"/>
      <c r="K42" s="136"/>
      <c r="L42" s="136"/>
      <c r="M42" s="24"/>
      <c r="N42" s="15" t="s">
        <v>19</v>
      </c>
      <c r="O42" s="154">
        <f t="shared" si="4"/>
        <v>0</v>
      </c>
      <c r="P42" s="231">
        <f>IF(R21&gt;11, (H21*Rates!B10+P21*H21*Rates!B4), ((I21*P21)*Rates!B4)+(I21*Rates!B9)+((J21*P21)*Rates!B4))</f>
        <v>0</v>
      </c>
    </row>
    <row r="43" spans="1:16" ht="12" customHeight="1">
      <c r="D43" s="133"/>
      <c r="E43" s="17"/>
      <c r="F43" s="15"/>
      <c r="G43" s="106"/>
      <c r="H43" s="37" t="s">
        <v>3</v>
      </c>
      <c r="I43" s="18"/>
      <c r="J43" s="15"/>
      <c r="K43" s="136"/>
      <c r="L43" s="136"/>
      <c r="M43" s="24"/>
      <c r="N43" s="15" t="s">
        <v>19</v>
      </c>
      <c r="O43" s="154">
        <f t="shared" si="4"/>
        <v>0</v>
      </c>
      <c r="P43" s="231">
        <f>IF(R22&gt;11, (H22*Rates!B10+P22*H22*Rates!B4), ((I22*P22)*Rates!B4)+(I22*Rates!B9)+((J22*P22)*Rates!B4))</f>
        <v>0</v>
      </c>
    </row>
    <row r="44" spans="1:16" ht="12" customHeight="1">
      <c r="D44" s="107"/>
      <c r="E44" s="26"/>
      <c r="F44" s="26"/>
      <c r="G44" s="145"/>
      <c r="H44" s="17"/>
      <c r="I44" s="17"/>
      <c r="J44" s="17"/>
      <c r="K44" s="136"/>
      <c r="L44" s="136"/>
      <c r="M44" s="24"/>
      <c r="N44" s="15" t="s">
        <v>19</v>
      </c>
      <c r="O44" s="154">
        <f t="shared" si="4"/>
        <v>0</v>
      </c>
      <c r="P44" s="231">
        <f>IF(R23&gt;11, (H23*Rates!B10+P23*H23*Rates!B4), ((I23*P23)*Rates!B4)+(I23*Rates!B9)+((J23*P23)*Rates!B4))</f>
        <v>0</v>
      </c>
    </row>
    <row r="45" spans="1:16" ht="12" customHeight="1">
      <c r="D45" s="107"/>
      <c r="E45" s="26"/>
      <c r="F45" s="26"/>
      <c r="G45" s="145"/>
      <c r="H45" s="17"/>
      <c r="I45" s="17"/>
      <c r="J45" s="17"/>
      <c r="K45" s="136"/>
      <c r="L45" s="136"/>
      <c r="M45" s="24"/>
      <c r="N45" s="15" t="s">
        <v>19</v>
      </c>
      <c r="O45" s="154">
        <f t="shared" si="4"/>
        <v>0</v>
      </c>
      <c r="P45" s="231">
        <f>IF(R24&gt;11, (H24*Rates!B10+P24*H24*Rates!B4), ((I24*P24)*Rates!B4)+(I24*Rates!B9)+((J24*P24)*Rates!B4))</f>
        <v>0</v>
      </c>
    </row>
    <row r="46" spans="1:16" ht="12" customHeight="1" thickBot="1">
      <c r="D46" s="107"/>
      <c r="E46" s="17"/>
      <c r="F46" s="17"/>
      <c r="G46" s="145"/>
      <c r="H46" s="17"/>
      <c r="I46" s="17"/>
      <c r="J46" s="17"/>
      <c r="K46" s="136"/>
      <c r="L46" s="477"/>
      <c r="M46" s="24"/>
      <c r="O46" s="175" t="s">
        <v>264</v>
      </c>
      <c r="P46" s="231">
        <f>(P25*H25)*Rates!B4+(H25*Rates!B10)</f>
        <v>0</v>
      </c>
    </row>
    <row r="47" spans="1:16" ht="12" customHeight="1" thickBot="1">
      <c r="B47" s="37" t="s">
        <v>80</v>
      </c>
      <c r="D47" s="17"/>
      <c r="E47" s="19"/>
      <c r="F47" s="19"/>
      <c r="G47" s="144"/>
      <c r="H47" s="19"/>
      <c r="I47" s="19"/>
      <c r="J47" s="19"/>
      <c r="K47" s="72">
        <f>G43+G44+G45+G46</f>
        <v>0</v>
      </c>
      <c r="L47" s="624">
        <f>'COST SHARE YR 4'!K47</f>
        <v>0</v>
      </c>
      <c r="M47" s="24"/>
      <c r="O47" s="175" t="s">
        <v>264</v>
      </c>
      <c r="P47" s="231">
        <f>(P26*H26)*Rates!B4+(H26*Rates!B10)</f>
        <v>0</v>
      </c>
    </row>
    <row r="48" spans="1:16" ht="12" customHeight="1" thickBot="1">
      <c r="A48" s="256" t="s">
        <v>81</v>
      </c>
      <c r="B48" s="257" t="s">
        <v>82</v>
      </c>
      <c r="C48" s="257"/>
      <c r="D48" s="259"/>
      <c r="E48" s="36"/>
      <c r="F48" s="36" t="s">
        <v>83</v>
      </c>
      <c r="G48" s="143"/>
      <c r="H48" s="143"/>
      <c r="I48" s="10"/>
      <c r="J48" s="38"/>
      <c r="K48" s="145"/>
      <c r="L48" s="617">
        <f>'COST SHARE YR 4'!K48</f>
        <v>0</v>
      </c>
      <c r="M48" s="24"/>
      <c r="O48" s="175" t="s">
        <v>264</v>
      </c>
      <c r="P48" s="231">
        <f>(P27*H27)*Rates!B4+(H27*Rates!B10)</f>
        <v>0</v>
      </c>
    </row>
    <row r="49" spans="1:21" ht="12" customHeight="1">
      <c r="D49" s="26"/>
      <c r="E49" s="26"/>
      <c r="F49" s="35" t="s">
        <v>84</v>
      </c>
      <c r="G49" s="35"/>
      <c r="H49" s="19"/>
      <c r="I49" s="19"/>
      <c r="J49" s="19"/>
      <c r="K49" s="145"/>
      <c r="L49" s="617">
        <f>'COST SHARE YR 4'!K49</f>
        <v>0</v>
      </c>
      <c r="M49" s="24"/>
      <c r="O49" s="175" t="s">
        <v>264</v>
      </c>
      <c r="P49" s="231">
        <f>(P28*H28)*Rates!B4+(H28*Rates!B10)</f>
        <v>0</v>
      </c>
    </row>
    <row r="50" spans="1:21" ht="12" customHeight="1" thickBot="1">
      <c r="D50" s="26"/>
      <c r="E50" s="26"/>
      <c r="F50" s="26"/>
      <c r="G50" s="26"/>
      <c r="H50" s="17"/>
      <c r="I50" s="17"/>
      <c r="J50" s="17"/>
      <c r="K50" s="160"/>
      <c r="L50" s="478"/>
      <c r="M50" s="24"/>
      <c r="O50" s="120" t="s">
        <v>6</v>
      </c>
      <c r="P50" s="231">
        <f>(K32*Rates!B4)+(H32*Rates!B10)*B32</f>
        <v>0</v>
      </c>
    </row>
    <row r="51" spans="1:21" ht="12" customHeight="1" thickBot="1">
      <c r="B51" s="37" t="s">
        <v>85</v>
      </c>
      <c r="D51" s="26"/>
      <c r="E51" s="35"/>
      <c r="F51" s="10"/>
      <c r="G51" s="35"/>
      <c r="H51" s="10"/>
      <c r="I51" s="19"/>
      <c r="J51" s="19"/>
      <c r="K51" s="72">
        <f>SUM(K48:K49)</f>
        <v>0</v>
      </c>
      <c r="L51" s="624">
        <f>'COST SHARE YR 4'!K51</f>
        <v>0</v>
      </c>
      <c r="M51" s="24"/>
      <c r="O51" s="120" t="s">
        <v>6</v>
      </c>
      <c r="P51" s="231">
        <f>(K33*Rates!B4)+(H33*Rates!B10)*B33</f>
        <v>0</v>
      </c>
    </row>
    <row r="52" spans="1:21" ht="12" customHeight="1" thickBot="1">
      <c r="A52" s="256" t="s">
        <v>86</v>
      </c>
      <c r="B52" s="257" t="s">
        <v>87</v>
      </c>
      <c r="C52" s="257"/>
      <c r="D52" s="261"/>
      <c r="E52" s="17"/>
      <c r="F52" s="17"/>
      <c r="G52" s="17"/>
      <c r="H52" s="17"/>
      <c r="I52" s="17"/>
      <c r="J52" s="17"/>
      <c r="K52" s="160"/>
      <c r="L52" s="479"/>
      <c r="M52" s="24"/>
      <c r="O52" s="120" t="s">
        <v>244</v>
      </c>
      <c r="P52" s="231">
        <f>(K34*Rates!B5)</f>
        <v>0</v>
      </c>
    </row>
    <row r="53" spans="1:21" ht="12" customHeight="1">
      <c r="B53" s="146">
        <v>1</v>
      </c>
      <c r="C53" s="15" t="s">
        <v>88</v>
      </c>
      <c r="D53" s="17"/>
      <c r="E53" s="17"/>
      <c r="F53" s="147"/>
      <c r="G53" s="17"/>
      <c r="I53" s="18"/>
      <c r="J53" s="15"/>
      <c r="K53" s="145"/>
      <c r="L53" s="568">
        <f>'COST SHARE YR 4'!K53</f>
        <v>0</v>
      </c>
      <c r="M53" s="24"/>
      <c r="O53" s="15" t="s">
        <v>243</v>
      </c>
      <c r="P53" s="209">
        <f>(K35*Rates!B8)</f>
        <v>0</v>
      </c>
    </row>
    <row r="54" spans="1:21" ht="12" customHeight="1">
      <c r="B54" s="146">
        <v>2</v>
      </c>
      <c r="C54" s="15" t="s">
        <v>89</v>
      </c>
      <c r="D54" s="17"/>
      <c r="E54" s="17"/>
      <c r="F54" s="147"/>
      <c r="G54" s="17"/>
      <c r="I54" s="18"/>
      <c r="J54" s="15"/>
      <c r="K54" s="145"/>
      <c r="L54" s="568">
        <f>'COST SHARE YR 4'!K54</f>
        <v>0</v>
      </c>
      <c r="M54" s="24"/>
      <c r="O54" s="219" t="s">
        <v>240</v>
      </c>
      <c r="P54" s="205">
        <f>(K36*Rates!B7)</f>
        <v>0</v>
      </c>
    </row>
    <row r="55" spans="1:21" ht="12" customHeight="1" thickBot="1">
      <c r="B55" s="146">
        <v>3</v>
      </c>
      <c r="C55" s="15" t="s">
        <v>90</v>
      </c>
      <c r="D55" s="26"/>
      <c r="E55" s="26"/>
      <c r="F55" s="147"/>
      <c r="G55" s="26"/>
      <c r="I55" s="18"/>
      <c r="J55" s="15"/>
      <c r="K55" s="145"/>
      <c r="L55" s="568">
        <f>'COST SHARE YR 4'!K55</f>
        <v>0</v>
      </c>
      <c r="M55" s="24"/>
      <c r="O55" s="120" t="s">
        <v>16</v>
      </c>
      <c r="P55" s="218">
        <f>(K37*Rates!B4)+(H37*Rates!B10)*B37</f>
        <v>0</v>
      </c>
    </row>
    <row r="56" spans="1:21" ht="12" customHeight="1" thickBot="1">
      <c r="B56" s="146">
        <v>4</v>
      </c>
      <c r="C56" s="15" t="s">
        <v>91</v>
      </c>
      <c r="D56" s="26"/>
      <c r="E56" s="26"/>
      <c r="F56" s="147"/>
      <c r="G56" s="26"/>
      <c r="I56" s="18"/>
      <c r="J56" s="15"/>
      <c r="K56" s="145"/>
      <c r="L56" s="568">
        <f>'COST SHARE YR 4'!K56</f>
        <v>0</v>
      </c>
      <c r="M56" s="24"/>
      <c r="O56" s="148" t="s">
        <v>11</v>
      </c>
      <c r="P56" s="238">
        <f>SUM(P36:P55)</f>
        <v>0</v>
      </c>
    </row>
    <row r="57" spans="1:21" ht="12" customHeight="1" thickBot="1">
      <c r="A57" s="115"/>
      <c r="B57" s="20" t="s">
        <v>266</v>
      </c>
      <c r="C57" s="21"/>
      <c r="D57" s="33"/>
      <c r="E57" s="23"/>
      <c r="F57" s="36"/>
      <c r="G57" s="36" t="s">
        <v>92</v>
      </c>
      <c r="H57" s="38"/>
      <c r="I57" s="39"/>
      <c r="J57" s="38"/>
      <c r="K57" s="72">
        <f>SUM(K53:K56)</f>
        <v>0</v>
      </c>
      <c r="L57" s="624">
        <f>'COST SHARE YR 4'!K57</f>
        <v>0</v>
      </c>
      <c r="M57" s="24"/>
    </row>
    <row r="58" spans="1:21" ht="12" customHeight="1" thickBot="1">
      <c r="A58" s="256" t="s">
        <v>93</v>
      </c>
      <c r="B58" s="257" t="s">
        <v>94</v>
      </c>
      <c r="C58" s="257"/>
      <c r="D58" s="259"/>
      <c r="E58" s="36"/>
      <c r="F58" s="36"/>
      <c r="G58" s="36"/>
      <c r="H58" s="38"/>
      <c r="I58" s="39"/>
      <c r="J58" s="38"/>
      <c r="K58" s="160"/>
      <c r="L58" s="479"/>
      <c r="M58" s="24"/>
    </row>
    <row r="59" spans="1:21" ht="12" customHeight="1">
      <c r="A59" s="9"/>
      <c r="B59" s="273">
        <v>1</v>
      </c>
      <c r="C59" s="10" t="s">
        <v>15</v>
      </c>
      <c r="D59" s="35"/>
      <c r="E59" s="36"/>
      <c r="F59" s="36"/>
      <c r="G59" s="36"/>
      <c r="H59" s="38"/>
      <c r="I59" s="39"/>
      <c r="J59" s="38"/>
      <c r="K59" s="145"/>
      <c r="L59" s="568">
        <f>'COST SHARE YR 4'!K59</f>
        <v>0</v>
      </c>
      <c r="M59" s="24"/>
    </row>
    <row r="60" spans="1:21" ht="12" customHeight="1" thickBot="1">
      <c r="A60" s="142"/>
      <c r="B60" s="149">
        <v>2</v>
      </c>
      <c r="C60" s="38" t="s">
        <v>95</v>
      </c>
      <c r="D60" s="36"/>
      <c r="E60" s="36"/>
      <c r="F60" s="36"/>
      <c r="G60" s="36"/>
      <c r="H60" s="38"/>
      <c r="I60" s="39"/>
      <c r="J60" s="38"/>
      <c r="K60" s="145"/>
      <c r="L60" s="568">
        <f>'COST SHARE YR 4'!K60</f>
        <v>0</v>
      </c>
      <c r="M60" s="24"/>
      <c r="O60" s="423" t="s">
        <v>248</v>
      </c>
      <c r="P60" s="424" t="s">
        <v>247</v>
      </c>
      <c r="Q60" s="424" t="s">
        <v>249</v>
      </c>
      <c r="R60" s="424" t="s">
        <v>250</v>
      </c>
      <c r="S60" s="424" t="s">
        <v>251</v>
      </c>
      <c r="T60" s="424" t="s">
        <v>252</v>
      </c>
      <c r="U60" s="424" t="s">
        <v>253</v>
      </c>
    </row>
    <row r="61" spans="1:21" ht="12" customHeight="1" thickTop="1">
      <c r="A61" s="142"/>
      <c r="B61" s="149">
        <v>3</v>
      </c>
      <c r="C61" s="38" t="s">
        <v>96</v>
      </c>
      <c r="D61" s="36"/>
      <c r="E61" s="36"/>
      <c r="F61" s="36"/>
      <c r="G61" s="36"/>
      <c r="H61" s="38"/>
      <c r="I61" s="39"/>
      <c r="J61" s="38"/>
      <c r="K61" s="145"/>
      <c r="L61" s="568">
        <f>'COST SHARE YR 4'!K61</f>
        <v>0</v>
      </c>
      <c r="M61" s="24"/>
      <c r="P61" s="174" t="str">
        <f>'YR 3'!P61</f>
        <v>Sub #1</v>
      </c>
      <c r="Q61" s="174" t="str">
        <f>'YR 3'!Q61</f>
        <v>Sub #2</v>
      </c>
      <c r="R61" s="174" t="str">
        <f>'YR 3'!R61</f>
        <v>Sub #3</v>
      </c>
      <c r="S61" s="174" t="str">
        <f>'YR 3'!S61</f>
        <v>Sub #4</v>
      </c>
      <c r="T61" s="174" t="str">
        <f>'YR 3'!T61</f>
        <v>Sub #5</v>
      </c>
      <c r="U61" s="15" t="s">
        <v>216</v>
      </c>
    </row>
    <row r="62" spans="1:21" ht="12" customHeight="1">
      <c r="A62" s="142"/>
      <c r="B62" s="149">
        <v>4</v>
      </c>
      <c r="C62" s="38" t="s">
        <v>274</v>
      </c>
      <c r="D62" s="36"/>
      <c r="E62" s="36"/>
      <c r="F62" s="36"/>
      <c r="G62" s="36"/>
      <c r="H62" s="38"/>
      <c r="I62" s="39"/>
      <c r="J62" s="38"/>
      <c r="K62" s="145"/>
      <c r="L62" s="568">
        <f>'COST SHARE YR 4'!K62</f>
        <v>0</v>
      </c>
      <c r="M62" s="24"/>
      <c r="N62" s="131">
        <v>62</v>
      </c>
      <c r="O62" s="428" t="s">
        <v>223</v>
      </c>
      <c r="P62" s="131">
        <f>'YR 3'!P62</f>
        <v>0</v>
      </c>
      <c r="Q62" s="150">
        <f>'YR 3'!Q62</f>
        <v>0</v>
      </c>
      <c r="R62" s="150">
        <f>'YR 3'!R62</f>
        <v>0</v>
      </c>
      <c r="S62" s="150">
        <f>'YR 3'!S62</f>
        <v>0</v>
      </c>
      <c r="T62" s="142">
        <f>'YR 3'!T62</f>
        <v>0</v>
      </c>
      <c r="U62" s="164">
        <f>SUM(U63:U64)</f>
        <v>0</v>
      </c>
    </row>
    <row r="63" spans="1:21" ht="12" customHeight="1">
      <c r="A63" s="142"/>
      <c r="B63" s="149">
        <v>5</v>
      </c>
      <c r="C63" s="38" t="s">
        <v>262</v>
      </c>
      <c r="D63" s="36"/>
      <c r="E63" s="36"/>
      <c r="F63" s="36" t="s">
        <v>287</v>
      </c>
      <c r="G63" s="36"/>
      <c r="H63" s="38"/>
      <c r="I63" s="39"/>
      <c r="J63" s="38"/>
      <c r="K63" s="165">
        <f>U67</f>
        <v>0</v>
      </c>
      <c r="L63" s="568">
        <f>'COST SHARE YR 4'!K63</f>
        <v>0</v>
      </c>
      <c r="M63" s="24"/>
      <c r="N63" s="131">
        <v>63</v>
      </c>
      <c r="O63" s="426" t="s">
        <v>145</v>
      </c>
      <c r="P63" s="168"/>
      <c r="Q63" s="168"/>
      <c r="R63" s="169"/>
      <c r="S63" s="169"/>
      <c r="T63" s="169"/>
      <c r="U63" s="166">
        <f>SUM(P63:T63)</f>
        <v>0</v>
      </c>
    </row>
    <row r="64" spans="1:21" ht="12" customHeight="1" thickBot="1">
      <c r="A64" s="142"/>
      <c r="B64" s="149"/>
      <c r="C64" s="38"/>
      <c r="D64" s="36"/>
      <c r="E64" s="36"/>
      <c r="F64" s="36" t="s">
        <v>288</v>
      </c>
      <c r="G64" s="36"/>
      <c r="H64" s="38"/>
      <c r="I64" s="39"/>
      <c r="J64" s="38"/>
      <c r="K64" s="165">
        <f>U68</f>
        <v>0</v>
      </c>
      <c r="L64" s="568">
        <f>'COST SHARE YR 4'!K64</f>
        <v>0</v>
      </c>
      <c r="M64" s="24"/>
      <c r="N64" s="131">
        <v>64</v>
      </c>
      <c r="O64" s="426" t="s">
        <v>267</v>
      </c>
      <c r="P64" s="168"/>
      <c r="Q64" s="168"/>
      <c r="R64" s="169"/>
      <c r="S64" s="169"/>
      <c r="T64" s="169"/>
      <c r="U64" s="166">
        <f>SUM(P64:T64)</f>
        <v>0</v>
      </c>
    </row>
    <row r="65" spans="1:21" ht="12" customHeight="1" thickBot="1">
      <c r="A65" s="142"/>
      <c r="B65" s="149"/>
      <c r="C65" s="38" t="s">
        <v>122</v>
      </c>
      <c r="D65" s="36"/>
      <c r="E65" s="36"/>
      <c r="F65" s="36"/>
      <c r="G65" s="36"/>
      <c r="H65" s="38"/>
      <c r="I65" s="39"/>
      <c r="J65" s="38"/>
      <c r="K65" s="72">
        <f>K63+K64</f>
        <v>0</v>
      </c>
      <c r="L65" s="568">
        <f>'COST SHARE YR 4'!K65</f>
        <v>0</v>
      </c>
      <c r="M65" s="24"/>
      <c r="N65" s="131">
        <v>65</v>
      </c>
      <c r="O65" s="426" t="s">
        <v>141</v>
      </c>
      <c r="P65" s="170">
        <f>SUM(P63:P64)</f>
        <v>0</v>
      </c>
      <c r="Q65" s="170">
        <f t="shared" ref="Q65:T65" si="5">SUM(Q63:Q64)</f>
        <v>0</v>
      </c>
      <c r="R65" s="170">
        <f t="shared" si="5"/>
        <v>0</v>
      </c>
      <c r="S65" s="170">
        <f t="shared" si="5"/>
        <v>0</v>
      </c>
      <c r="T65" s="170">
        <f t="shared" si="5"/>
        <v>0</v>
      </c>
      <c r="U65" s="166">
        <f>SUM(P65:T65)</f>
        <v>0</v>
      </c>
    </row>
    <row r="66" spans="1:21" ht="12" customHeight="1" thickBot="1">
      <c r="A66" s="142"/>
      <c r="B66" s="149">
        <v>6</v>
      </c>
      <c r="C66" s="38" t="s">
        <v>1</v>
      </c>
      <c r="D66" s="36"/>
      <c r="E66" s="36"/>
      <c r="F66" s="36"/>
      <c r="G66" s="36"/>
      <c r="H66" s="38"/>
      <c r="I66" s="39"/>
      <c r="J66" s="38"/>
      <c r="K66" s="145"/>
      <c r="L66" s="568">
        <f>'COST SHARE YR 4'!K66</f>
        <v>0</v>
      </c>
      <c r="M66" s="24"/>
      <c r="N66" s="131">
        <v>66</v>
      </c>
      <c r="U66" s="163" t="s">
        <v>225</v>
      </c>
    </row>
    <row r="67" spans="1:21" ht="12" customHeight="1" thickBot="1">
      <c r="A67" s="142"/>
      <c r="B67" s="149">
        <v>7</v>
      </c>
      <c r="C67" s="38" t="s">
        <v>113</v>
      </c>
      <c r="D67" s="36"/>
      <c r="E67" s="36"/>
      <c r="F67" s="28" t="s">
        <v>39</v>
      </c>
      <c r="G67" s="36"/>
      <c r="H67" s="38"/>
      <c r="I67" s="39"/>
      <c r="J67" s="38"/>
      <c r="K67" s="73">
        <f>IF(H34&gt;0,Rates!C15*B34,0)+IF(I34&gt;0,Rates!B15*'YR 1'!B34,0)+IF('YR 1'!J34&gt;0,Rates!D15*'YR 1'!B34,0)</f>
        <v>0</v>
      </c>
      <c r="L67" s="568">
        <f>'COST SHARE YR 4'!K67</f>
        <v>0</v>
      </c>
      <c r="M67" s="24"/>
      <c r="N67" s="131">
        <v>67</v>
      </c>
      <c r="O67" s="615" t="s">
        <v>217</v>
      </c>
      <c r="P67" s="246">
        <f>IF(AND('YR 1'!P67+'YR 2'!P66+'YR 3'!P67&lt;49999,'YR 1'!P67+'YR 2'!P66+'YR 3'!P67+'YR 4'!P65&lt;49999),P65,50000-'YR 1'!P67-'YR 2'!P66-'YR 3'!P67)</f>
        <v>0</v>
      </c>
      <c r="Q67" s="246">
        <f>IF(AND('YR 1'!Q67+'YR 2'!Q66+'YR 3'!Q67&lt;49999,'YR 1'!Q67+'YR 2'!Q66+'YR 3'!Q67+'YR 4'!Q65&lt;49999),Q65,50000-'YR 1'!Q67-'YR 2'!Q66-'YR 3'!Q67)</f>
        <v>0</v>
      </c>
      <c r="R67" s="246">
        <f>IF(AND('YR 1'!R67+'YR 2'!R66+'YR 3'!R67&lt;49999,'YR 1'!R67+'YR 2'!R66+'YR 3'!R67+'YR 4'!R65&lt;49999),R65,50000-'YR 1'!R67-'YR 2'!R66-'YR 3'!R67)</f>
        <v>0</v>
      </c>
      <c r="S67" s="246">
        <f>IF(AND('YR 1'!S67+'YR 2'!S66+'YR 3'!S67&lt;49999,'YR 1'!S67+'YR 2'!S66+'YR 3'!S67+'YR 4'!S65&lt;49999),S65,50000-'YR 1'!S67-'YR 2'!S66-'YR 3'!S67)</f>
        <v>0</v>
      </c>
      <c r="T67" s="246">
        <f>IF(AND('YR 1'!T67+'YR 2'!T66+'YR 3'!T67&lt;49999,'YR 1'!T67+'YR 2'!T66+'YR 3'!T67+'YR 4'!T65&lt;49999),T65,50000-'YR 1'!T67-'YR 2'!T66-'YR 3'!T67)</f>
        <v>0</v>
      </c>
      <c r="U67" s="167">
        <f>SUM(P67:T67)</f>
        <v>0</v>
      </c>
    </row>
    <row r="68" spans="1:21" ht="12" customHeight="1" thickBot="1">
      <c r="A68" s="115"/>
      <c r="B68" s="21"/>
      <c r="C68" s="21" t="s">
        <v>97</v>
      </c>
      <c r="D68" s="33"/>
      <c r="E68" s="33"/>
      <c r="F68" s="33"/>
      <c r="G68" s="36"/>
      <c r="H68" s="38"/>
      <c r="I68" s="39"/>
      <c r="J68" s="38"/>
      <c r="K68" s="72">
        <f>SUM(K59+K60+K61+K62+K63+K64+K66+K67)</f>
        <v>0</v>
      </c>
      <c r="L68" s="568">
        <f>'COST SHARE YR 4'!K68</f>
        <v>0</v>
      </c>
      <c r="M68" s="24"/>
      <c r="N68" s="427">
        <v>68</v>
      </c>
      <c r="O68" s="425" t="s">
        <v>159</v>
      </c>
      <c r="P68" s="162">
        <f>P65-P67</f>
        <v>0</v>
      </c>
      <c r="Q68" s="162">
        <f>Q65-Q67</f>
        <v>0</v>
      </c>
      <c r="R68" s="171">
        <f>R65-R67</f>
        <v>0</v>
      </c>
      <c r="S68" s="171">
        <f t="shared" ref="S68:T68" si="6">S65-S67</f>
        <v>0</v>
      </c>
      <c r="T68" s="171">
        <f t="shared" si="6"/>
        <v>0</v>
      </c>
      <c r="U68" s="167">
        <f>SUM(P68:T68)</f>
        <v>0</v>
      </c>
    </row>
    <row r="69" spans="1:21" ht="12" customHeight="1" thickBot="1">
      <c r="A69" s="256" t="s">
        <v>98</v>
      </c>
      <c r="B69" s="257" t="s">
        <v>99</v>
      </c>
      <c r="C69" s="257"/>
      <c r="D69" s="260"/>
      <c r="E69" s="260"/>
      <c r="F69" s="261"/>
      <c r="G69" s="143"/>
      <c r="H69" s="38"/>
      <c r="I69" s="39"/>
      <c r="J69" s="38"/>
      <c r="K69" s="72">
        <f>SUM(K68+K57+K51+K47+K40)</f>
        <v>0</v>
      </c>
      <c r="L69" s="624">
        <f>'COST SHARE YR 4'!K69</f>
        <v>0</v>
      </c>
      <c r="M69" s="24"/>
      <c r="P69" s="245">
        <f>SUM(P67:P68)</f>
        <v>0</v>
      </c>
      <c r="Q69" s="245">
        <f t="shared" ref="Q69:T69" si="7">SUM(Q67:Q68)</f>
        <v>0</v>
      </c>
      <c r="R69" s="245">
        <f t="shared" si="7"/>
        <v>0</v>
      </c>
      <c r="S69" s="245">
        <f t="shared" si="7"/>
        <v>0</v>
      </c>
      <c r="T69" s="245">
        <f t="shared" si="7"/>
        <v>0</v>
      </c>
      <c r="U69" s="245">
        <f>SUM(P69:T69)</f>
        <v>0</v>
      </c>
    </row>
    <row r="70" spans="1:21" ht="12" customHeight="1" thickBot="1">
      <c r="A70" s="256" t="s">
        <v>100</v>
      </c>
      <c r="B70" s="257" t="s">
        <v>101</v>
      </c>
      <c r="C70" s="257"/>
      <c r="D70" s="260"/>
      <c r="E70" s="260"/>
      <c r="F70" s="261"/>
      <c r="G70" s="40"/>
      <c r="H70" s="41"/>
      <c r="J70" s="15"/>
      <c r="K70" s="160"/>
      <c r="L70" s="479"/>
      <c r="M70" s="24"/>
    </row>
    <row r="71" spans="1:21" ht="12" customHeight="1" thickBot="1">
      <c r="D71" s="43">
        <f>Rates!B25</f>
        <v>0.49</v>
      </c>
      <c r="E71" s="17"/>
      <c r="F71" s="67">
        <f>IF(M71=1,K69-K47-K67, K69-K47-K57-K67-K64)</f>
        <v>0</v>
      </c>
      <c r="G71" s="25"/>
      <c r="H71" s="42"/>
      <c r="J71" s="15"/>
      <c r="K71" s="73">
        <f>F71*Rates!B25</f>
        <v>0</v>
      </c>
      <c r="L71" s="568">
        <f>'COST SHARE YR 4'!K71</f>
        <v>0</v>
      </c>
      <c r="M71" s="24"/>
      <c r="P71" s="152"/>
    </row>
    <row r="72" spans="1:21" ht="12" customHeight="1" thickBot="1">
      <c r="B72" s="37" t="s">
        <v>102</v>
      </c>
      <c r="D72" s="17"/>
      <c r="E72" s="17"/>
      <c r="F72" s="26"/>
      <c r="G72" s="151"/>
      <c r="H72" s="24"/>
      <c r="J72" s="15"/>
      <c r="K72" s="73">
        <f>K71</f>
        <v>0</v>
      </c>
      <c r="L72" s="568">
        <f>'COST SHARE YR 4'!K72</f>
        <v>0</v>
      </c>
    </row>
    <row r="73" spans="1:21" ht="12" customHeight="1" thickBot="1">
      <c r="A73" s="256" t="s">
        <v>103</v>
      </c>
      <c r="B73" s="257" t="s">
        <v>104</v>
      </c>
      <c r="C73" s="257"/>
      <c r="D73" s="260"/>
      <c r="E73" s="260"/>
      <c r="F73" s="261"/>
      <c r="G73" s="116"/>
      <c r="H73" s="21"/>
      <c r="I73" s="39"/>
      <c r="J73" s="38"/>
      <c r="K73" s="72">
        <f>K72+K69</f>
        <v>0</v>
      </c>
      <c r="L73" s="568">
        <f>'COST SHARE YR 4'!K73</f>
        <v>0</v>
      </c>
      <c r="M73" s="24"/>
    </row>
    <row r="74" spans="1:21" ht="12" customHeight="1" thickBot="1">
      <c r="A74" s="553" t="s">
        <v>105</v>
      </c>
      <c r="B74" s="554" t="s">
        <v>106</v>
      </c>
      <c r="C74" s="554"/>
      <c r="D74" s="555"/>
      <c r="E74" s="555"/>
      <c r="F74" s="555"/>
      <c r="G74" s="555"/>
      <c r="H74" s="556"/>
      <c r="I74" s="39"/>
      <c r="J74" s="38"/>
      <c r="K74" s="626">
        <f>L74</f>
        <v>0</v>
      </c>
      <c r="L74" s="568">
        <f>'COST SHARE YR 4'!K75</f>
        <v>0</v>
      </c>
      <c r="M74" s="24"/>
      <c r="O74" s="694" t="s">
        <v>156</v>
      </c>
      <c r="P74" s="694"/>
    </row>
    <row r="75" spans="1:21" ht="12" customHeight="1" thickBot="1">
      <c r="A75" s="256" t="s">
        <v>107</v>
      </c>
      <c r="B75" s="257" t="s">
        <v>108</v>
      </c>
      <c r="C75" s="257"/>
      <c r="D75" s="261"/>
      <c r="E75" s="19"/>
      <c r="F75" s="19"/>
      <c r="G75" s="19"/>
      <c r="H75" s="10"/>
      <c r="I75" s="39"/>
      <c r="J75" s="38"/>
      <c r="K75" s="307">
        <f>K73+K74</f>
        <v>0</v>
      </c>
      <c r="L75" s="24"/>
      <c r="M75" s="24"/>
      <c r="O75" s="225" t="s">
        <v>153</v>
      </c>
      <c r="P75" s="226"/>
    </row>
    <row r="76" spans="1:21" ht="12" customHeight="1" thickBot="1">
      <c r="A76" s="15"/>
      <c r="K76" s="15"/>
      <c r="O76" s="225" t="s">
        <v>157</v>
      </c>
      <c r="P76" s="227">
        <f>U64</f>
        <v>0</v>
      </c>
    </row>
    <row r="77" spans="1:21" ht="12" customHeight="1" thickBot="1">
      <c r="A77" s="15"/>
      <c r="G77" s="690" t="s">
        <v>142</v>
      </c>
      <c r="H77" s="691"/>
      <c r="I77" s="691"/>
      <c r="J77" s="672"/>
      <c r="K77" s="190">
        <f>SUM(K69-U64)</f>
        <v>0</v>
      </c>
      <c r="O77" s="225" t="s">
        <v>214</v>
      </c>
      <c r="P77" s="227">
        <f>P75+P76</f>
        <v>0</v>
      </c>
    </row>
    <row r="78" spans="1:21" ht="12" customHeight="1">
      <c r="A78" s="15"/>
      <c r="J78" s="147" t="s">
        <v>140</v>
      </c>
      <c r="K78" s="15"/>
      <c r="O78" s="228" t="s">
        <v>215</v>
      </c>
      <c r="P78" s="229">
        <f>P77-K47-K64-K67-K57</f>
        <v>0</v>
      </c>
    </row>
    <row r="79" spans="1:21" ht="12" customHeight="1">
      <c r="A79" s="15"/>
      <c r="K79" s="15"/>
      <c r="O79" s="225" t="s">
        <v>154</v>
      </c>
      <c r="P79" s="227">
        <f>P78*0.49</f>
        <v>0</v>
      </c>
    </row>
    <row r="80" spans="1:21" ht="12" customHeight="1">
      <c r="A80" s="15"/>
      <c r="K80" s="15"/>
      <c r="O80" s="225" t="s">
        <v>155</v>
      </c>
      <c r="P80" s="227">
        <f>P75+P79+P76</f>
        <v>0</v>
      </c>
    </row>
    <row r="81" spans="11:11" ht="12" customHeight="1">
      <c r="K81" s="15"/>
    </row>
    <row r="82" spans="11:11" ht="12" customHeight="1">
      <c r="K82" s="15"/>
    </row>
    <row r="83" spans="11:11" ht="12" customHeight="1">
      <c r="K83" s="15"/>
    </row>
    <row r="84" spans="11:11" ht="12" customHeight="1">
      <c r="K84" s="15"/>
    </row>
    <row r="85" spans="11:11" ht="12" customHeight="1">
      <c r="K85" s="15"/>
    </row>
    <row r="86" spans="11:11" ht="12" customHeight="1">
      <c r="K86" s="15"/>
    </row>
    <row r="87" spans="11:11" ht="12" customHeight="1">
      <c r="K87" s="15"/>
    </row>
    <row r="88" spans="11:11" ht="12" customHeight="1">
      <c r="K88" s="15"/>
    </row>
    <row r="89" spans="11:11" ht="12" customHeight="1">
      <c r="K89" s="15"/>
    </row>
    <row r="90" spans="11:11" ht="12" customHeight="1">
      <c r="K90" s="15"/>
    </row>
    <row r="91" spans="11:11" ht="12" customHeight="1">
      <c r="K91" s="15"/>
    </row>
    <row r="92" spans="11:11" ht="12" customHeight="1">
      <c r="K92" s="15"/>
    </row>
    <row r="93" spans="11:11" ht="12" customHeight="1">
      <c r="K93" s="15"/>
    </row>
    <row r="94" spans="11:11" ht="12" customHeight="1">
      <c r="K94" s="15"/>
    </row>
    <row r="95" spans="11:11" ht="12" customHeight="1">
      <c r="K95" s="15"/>
    </row>
    <row r="96" spans="11:11" ht="12" customHeight="1">
      <c r="K96" s="15"/>
    </row>
    <row r="97" spans="11:11" ht="12" customHeight="1">
      <c r="K97" s="15"/>
    </row>
    <row r="98" spans="11:11" ht="12" customHeight="1">
      <c r="K98" s="15"/>
    </row>
    <row r="99" spans="11:11" ht="12" customHeight="1">
      <c r="K99" s="15"/>
    </row>
    <row r="100" spans="11:11" ht="12" customHeight="1">
      <c r="K100" s="15"/>
    </row>
    <row r="101" spans="11:11" ht="12" customHeight="1">
      <c r="K101" s="15"/>
    </row>
    <row r="102" spans="11:11" ht="12" customHeight="1">
      <c r="K102" s="15"/>
    </row>
    <row r="103" spans="11:11" ht="12" customHeight="1">
      <c r="K103" s="15"/>
    </row>
    <row r="104" spans="11:11" ht="12" customHeight="1">
      <c r="K104" s="15"/>
    </row>
    <row r="105" spans="11:11" ht="12" customHeight="1">
      <c r="K105" s="15"/>
    </row>
    <row r="106" spans="11:11" ht="12" customHeight="1">
      <c r="K106" s="15"/>
    </row>
    <row r="107" spans="11:11" ht="12" customHeight="1">
      <c r="K107" s="15"/>
    </row>
    <row r="108" spans="11:11" ht="12" customHeight="1">
      <c r="K108" s="15"/>
    </row>
    <row r="109" spans="11:11" ht="12" customHeight="1">
      <c r="K109" s="15"/>
    </row>
    <row r="110" spans="11:11" ht="12" customHeight="1">
      <c r="K110" s="15"/>
    </row>
    <row r="111" spans="11:11" ht="12" customHeight="1">
      <c r="K111" s="15"/>
    </row>
    <row r="112" spans="11:11" ht="12" customHeight="1">
      <c r="K112" s="15"/>
    </row>
    <row r="113" spans="11:11" ht="12" customHeight="1">
      <c r="K113" s="15"/>
    </row>
    <row r="114" spans="11:11" ht="12" customHeight="1">
      <c r="K114" s="15"/>
    </row>
    <row r="115" spans="11:11" ht="12" customHeight="1">
      <c r="K115" s="15"/>
    </row>
    <row r="116" spans="11:11" ht="12" customHeight="1">
      <c r="K116" s="15"/>
    </row>
    <row r="117" spans="11:11" ht="12" customHeight="1">
      <c r="K117" s="15"/>
    </row>
    <row r="118" spans="11:11" ht="12" customHeight="1">
      <c r="K118" s="15"/>
    </row>
    <row r="119" spans="11:11" ht="12" customHeight="1">
      <c r="K119" s="15"/>
    </row>
    <row r="120" spans="11:11" ht="12" customHeight="1">
      <c r="K120" s="15"/>
    </row>
    <row r="121" spans="11:11" ht="12" customHeight="1">
      <c r="K121" s="15"/>
    </row>
    <row r="122" spans="11:11" ht="12" customHeight="1">
      <c r="K122" s="15"/>
    </row>
    <row r="123" spans="11:11" ht="12" customHeight="1">
      <c r="K123" s="15"/>
    </row>
    <row r="124" spans="11:11" ht="12" customHeight="1">
      <c r="K124" s="15"/>
    </row>
    <row r="125" spans="11:11" ht="12" customHeight="1">
      <c r="K125" s="15"/>
    </row>
    <row r="126" spans="11:11" ht="12" customHeight="1">
      <c r="K126" s="15"/>
    </row>
    <row r="127" spans="11:11" ht="12" customHeight="1">
      <c r="K127" s="15"/>
    </row>
    <row r="128" spans="11:11" ht="12" customHeight="1">
      <c r="K128" s="15"/>
    </row>
    <row r="129" spans="11:11" ht="12" customHeight="1">
      <c r="K129" s="15"/>
    </row>
    <row r="130" spans="11:11" ht="12" customHeight="1">
      <c r="K130" s="15"/>
    </row>
    <row r="131" spans="11:11" ht="12" customHeight="1">
      <c r="K131" s="15"/>
    </row>
    <row r="132" spans="11:11" ht="12" customHeight="1">
      <c r="K132" s="15"/>
    </row>
    <row r="133" spans="11:11" ht="12" customHeight="1">
      <c r="K133" s="15"/>
    </row>
    <row r="134" spans="11:11" ht="12" customHeight="1">
      <c r="K134" s="15"/>
    </row>
    <row r="135" spans="11:11" ht="12" customHeight="1">
      <c r="K135" s="15"/>
    </row>
    <row r="136" spans="11:11" ht="12" customHeight="1">
      <c r="K136" s="15"/>
    </row>
    <row r="137" spans="11:11" ht="12" customHeight="1">
      <c r="K137" s="15"/>
    </row>
    <row r="138" spans="11:11" ht="12" customHeight="1">
      <c r="K138" s="15"/>
    </row>
    <row r="139" spans="11:11" ht="12" customHeight="1">
      <c r="K139" s="15"/>
    </row>
    <row r="140" spans="11:11" ht="12" customHeight="1">
      <c r="K140" s="15"/>
    </row>
    <row r="141" spans="11:11" ht="12" customHeight="1">
      <c r="K141" s="15"/>
    </row>
    <row r="142" spans="11:11" ht="12" customHeight="1">
      <c r="K142" s="15"/>
    </row>
    <row r="143" spans="11:11" ht="12" customHeight="1">
      <c r="K143" s="15"/>
    </row>
    <row r="144" spans="11:11" ht="12" customHeight="1">
      <c r="K144" s="15"/>
    </row>
    <row r="145" spans="11:11" ht="12" customHeight="1">
      <c r="K145" s="15"/>
    </row>
    <row r="146" spans="11:11" ht="12" customHeight="1">
      <c r="K146" s="15"/>
    </row>
    <row r="147" spans="11:11" ht="12" customHeight="1">
      <c r="K147" s="15"/>
    </row>
    <row r="148" spans="11:11" ht="12" customHeight="1">
      <c r="K148" s="15"/>
    </row>
    <row r="149" spans="11:11" ht="12" customHeight="1">
      <c r="K149" s="15"/>
    </row>
    <row r="150" spans="11:11" ht="12" customHeight="1">
      <c r="K150" s="15"/>
    </row>
    <row r="151" spans="11:11" ht="12" customHeight="1">
      <c r="K151" s="15"/>
    </row>
    <row r="152" spans="11:11" ht="12" customHeight="1">
      <c r="K152" s="15"/>
    </row>
    <row r="153" spans="11:11" ht="12" customHeight="1">
      <c r="K153" s="15"/>
    </row>
    <row r="154" spans="11:11" ht="12" customHeight="1">
      <c r="K154" s="15"/>
    </row>
    <row r="155" spans="11:11" ht="12" customHeight="1">
      <c r="K155" s="15"/>
    </row>
    <row r="156" spans="11:11" ht="12" customHeight="1">
      <c r="K156" s="15"/>
    </row>
    <row r="157" spans="11:11" ht="12" customHeight="1">
      <c r="K157" s="15"/>
    </row>
    <row r="158" spans="11:11" ht="12" customHeight="1">
      <c r="K158" s="15"/>
    </row>
    <row r="159" spans="11:11" ht="12" customHeight="1">
      <c r="K159" s="15"/>
    </row>
    <row r="160" spans="11:11" ht="12" customHeight="1">
      <c r="K160" s="15"/>
    </row>
    <row r="161" spans="11:11" ht="12" customHeight="1">
      <c r="K161" s="15"/>
    </row>
    <row r="162" spans="11:11" ht="12" customHeight="1">
      <c r="K162" s="15"/>
    </row>
    <row r="163" spans="11:11" ht="12" customHeight="1">
      <c r="K163" s="15"/>
    </row>
    <row r="164" spans="11:11" ht="12" customHeight="1">
      <c r="K164" s="15"/>
    </row>
    <row r="165" spans="11:11" ht="12" customHeight="1">
      <c r="K165" s="15"/>
    </row>
    <row r="166" spans="11:11" ht="12" customHeight="1">
      <c r="K166" s="15"/>
    </row>
    <row r="167" spans="11:11" ht="12" customHeight="1">
      <c r="K167" s="15"/>
    </row>
    <row r="168" spans="11:11" ht="12" customHeight="1">
      <c r="K168" s="15"/>
    </row>
    <row r="169" spans="11:11" ht="12" customHeight="1">
      <c r="K169" s="15"/>
    </row>
    <row r="170" spans="11:11" ht="12" customHeight="1">
      <c r="K170" s="15"/>
    </row>
    <row r="171" spans="11:11" ht="12" customHeight="1">
      <c r="K171" s="15"/>
    </row>
    <row r="172" spans="11:11" ht="12" customHeight="1">
      <c r="K172" s="15"/>
    </row>
    <row r="173" spans="11:11" ht="12" customHeight="1">
      <c r="K173" s="15"/>
    </row>
    <row r="174" spans="11:11" ht="12" customHeight="1">
      <c r="K174" s="15"/>
    </row>
    <row r="175" spans="11:11" ht="12" customHeight="1">
      <c r="K175" s="15"/>
    </row>
    <row r="176" spans="11:11" ht="12" customHeight="1">
      <c r="K176" s="15"/>
    </row>
    <row r="177" spans="11:11" ht="12" customHeight="1">
      <c r="K177" s="15"/>
    </row>
    <row r="178" spans="11:11" ht="12" customHeight="1">
      <c r="K178" s="15"/>
    </row>
    <row r="179" spans="11:11" ht="12" customHeight="1">
      <c r="K179" s="15"/>
    </row>
    <row r="180" spans="11:11" ht="12" customHeight="1">
      <c r="K180" s="15"/>
    </row>
    <row r="181" spans="11:11" ht="12" customHeight="1">
      <c r="K181" s="15"/>
    </row>
    <row r="182" spans="11:11" ht="12" customHeight="1">
      <c r="K182" s="15"/>
    </row>
    <row r="183" spans="11:11" ht="12" customHeight="1">
      <c r="K183" s="15"/>
    </row>
    <row r="184" spans="11:11" ht="12" customHeight="1">
      <c r="K184" s="15"/>
    </row>
    <row r="185" spans="11:11" ht="12" customHeight="1">
      <c r="K185" s="15"/>
    </row>
    <row r="186" spans="11:11" ht="12" customHeight="1">
      <c r="K186" s="15"/>
    </row>
    <row r="187" spans="11:11" ht="12" customHeight="1">
      <c r="K187" s="15"/>
    </row>
    <row r="188" spans="11:11" ht="12" customHeight="1">
      <c r="K188" s="15"/>
    </row>
    <row r="189" spans="11:11" ht="12" customHeight="1">
      <c r="K189" s="15"/>
    </row>
    <row r="190" spans="11:11" ht="12" customHeight="1">
      <c r="K190" s="15"/>
    </row>
    <row r="191" spans="11:11" ht="12" customHeight="1">
      <c r="K191" s="15"/>
    </row>
    <row r="192" spans="11:11" ht="12" customHeight="1">
      <c r="K192" s="15"/>
    </row>
    <row r="193" spans="11:11" ht="12" customHeight="1">
      <c r="K193" s="15"/>
    </row>
    <row r="194" spans="11:11" ht="12" customHeight="1">
      <c r="K194" s="15"/>
    </row>
    <row r="195" spans="11:11" ht="12" customHeight="1">
      <c r="K195" s="15"/>
    </row>
    <row r="196" spans="11:11" ht="12" customHeight="1">
      <c r="K196" s="15"/>
    </row>
    <row r="197" spans="11:11" ht="12" customHeight="1">
      <c r="K197" s="15"/>
    </row>
    <row r="198" spans="11:11" ht="12" customHeight="1">
      <c r="K198" s="15"/>
    </row>
    <row r="199" spans="11:11" ht="12" customHeight="1">
      <c r="K199" s="15"/>
    </row>
    <row r="200" spans="11:11" ht="12" customHeight="1">
      <c r="K200" s="15"/>
    </row>
    <row r="201" spans="11:11" ht="12" customHeight="1">
      <c r="K201" s="15"/>
    </row>
    <row r="202" spans="11:11" ht="12" customHeight="1">
      <c r="K202" s="15"/>
    </row>
    <row r="203" spans="11:11" ht="12" customHeight="1">
      <c r="K203" s="15"/>
    </row>
    <row r="204" spans="11:11" ht="12" customHeight="1">
      <c r="K204" s="15"/>
    </row>
    <row r="205" spans="11:11" ht="12" customHeight="1">
      <c r="K205" s="15"/>
    </row>
    <row r="206" spans="11:11" ht="12" customHeight="1">
      <c r="K206" s="15"/>
    </row>
    <row r="207" spans="11:11" ht="12" customHeight="1">
      <c r="K207" s="15"/>
    </row>
    <row r="208" spans="11:11" ht="12" customHeight="1">
      <c r="K208" s="15"/>
    </row>
    <row r="209" spans="11:11" ht="12" customHeight="1">
      <c r="K209" s="15"/>
    </row>
    <row r="210" spans="11:11" ht="12" customHeight="1">
      <c r="K210" s="15"/>
    </row>
    <row r="211" spans="11:11" ht="12" customHeight="1">
      <c r="K211" s="15"/>
    </row>
    <row r="212" spans="11:11" ht="12" customHeight="1">
      <c r="K212" s="15"/>
    </row>
    <row r="213" spans="11:11" ht="12" customHeight="1">
      <c r="K213" s="15"/>
    </row>
    <row r="214" spans="11:11" ht="12" customHeight="1">
      <c r="K214" s="15"/>
    </row>
    <row r="215" spans="11:11" ht="12" customHeight="1">
      <c r="K215" s="15"/>
    </row>
    <row r="216" spans="11:11" ht="12" customHeight="1">
      <c r="K216" s="15"/>
    </row>
    <row r="217" spans="11:11" ht="12" customHeight="1">
      <c r="K217" s="15"/>
    </row>
    <row r="218" spans="11:11" ht="12" customHeight="1">
      <c r="K218" s="15"/>
    </row>
    <row r="219" spans="11:11" ht="12" customHeight="1">
      <c r="K219" s="15"/>
    </row>
    <row r="220" spans="11:11" ht="12" customHeight="1">
      <c r="K220" s="15"/>
    </row>
    <row r="221" spans="11:11" ht="12" customHeight="1">
      <c r="K221" s="15"/>
    </row>
    <row r="222" spans="11:11" ht="12" customHeight="1">
      <c r="K222" s="15"/>
    </row>
    <row r="223" spans="11:11" ht="12" customHeight="1">
      <c r="K223" s="15"/>
    </row>
    <row r="224" spans="11:11" ht="12" customHeight="1">
      <c r="K224" s="15"/>
    </row>
    <row r="225" spans="11:11" ht="12" customHeight="1">
      <c r="K225" s="15"/>
    </row>
    <row r="226" spans="11:11" ht="12" customHeight="1">
      <c r="K226" s="15"/>
    </row>
    <row r="227" spans="11:11" ht="12" customHeight="1">
      <c r="K227" s="15"/>
    </row>
    <row r="228" spans="11:11" ht="12" customHeight="1">
      <c r="K228" s="15"/>
    </row>
    <row r="229" spans="11:11" ht="12" customHeight="1">
      <c r="K229" s="15"/>
    </row>
    <row r="230" spans="11:11" ht="12" customHeight="1">
      <c r="K230" s="15"/>
    </row>
    <row r="231" spans="11:11" ht="12" customHeight="1">
      <c r="K231" s="15"/>
    </row>
    <row r="232" spans="11:11" ht="12" customHeight="1">
      <c r="K232" s="15"/>
    </row>
    <row r="233" spans="11:11" ht="12" customHeight="1">
      <c r="K233" s="15"/>
    </row>
    <row r="234" spans="11:11" ht="12" customHeight="1">
      <c r="K234" s="15"/>
    </row>
    <row r="235" spans="11:11" ht="12" customHeight="1">
      <c r="K235" s="15"/>
    </row>
    <row r="236" spans="11:11" ht="12" customHeight="1">
      <c r="K236" s="15"/>
    </row>
    <row r="237" spans="11:11" ht="12" customHeight="1">
      <c r="K237" s="15"/>
    </row>
    <row r="238" spans="11:11" ht="12" customHeight="1">
      <c r="K238" s="15"/>
    </row>
    <row r="239" spans="11:11" ht="12" customHeight="1">
      <c r="K239" s="15"/>
    </row>
    <row r="240" spans="11:11" ht="12" customHeight="1">
      <c r="K240" s="15"/>
    </row>
    <row r="241" spans="11:11" ht="12" customHeight="1">
      <c r="K241" s="15"/>
    </row>
    <row r="242" spans="11:11" ht="12" customHeight="1">
      <c r="K242" s="15"/>
    </row>
    <row r="243" spans="11:11" ht="12" customHeight="1">
      <c r="K243" s="15"/>
    </row>
    <row r="244" spans="11:11" ht="12" customHeight="1">
      <c r="K244" s="15"/>
    </row>
    <row r="245" spans="11:11" ht="12" customHeight="1">
      <c r="K245" s="15"/>
    </row>
    <row r="246" spans="11:11" ht="12" customHeight="1">
      <c r="K246" s="15"/>
    </row>
    <row r="247" spans="11:11" ht="12" customHeight="1">
      <c r="K247" s="15"/>
    </row>
    <row r="248" spans="11:11" ht="12" customHeight="1">
      <c r="K248" s="15"/>
    </row>
    <row r="249" spans="11:11" ht="12" customHeight="1">
      <c r="K249" s="15"/>
    </row>
    <row r="250" spans="11:11" ht="12" customHeight="1">
      <c r="K250" s="15"/>
    </row>
    <row r="251" spans="11:11" ht="12" customHeight="1">
      <c r="K251" s="15"/>
    </row>
    <row r="252" spans="11:11" ht="12" customHeight="1">
      <c r="K252" s="15"/>
    </row>
    <row r="253" spans="11:11" ht="12" customHeight="1">
      <c r="K253" s="15"/>
    </row>
    <row r="254" spans="11:11" ht="12" customHeight="1">
      <c r="K254" s="15"/>
    </row>
    <row r="255" spans="11:11" ht="12" customHeight="1">
      <c r="K255" s="15"/>
    </row>
    <row r="256" spans="11:11" ht="12" customHeight="1">
      <c r="K256" s="15"/>
    </row>
    <row r="257" spans="11:11" ht="12" customHeight="1">
      <c r="K257" s="15"/>
    </row>
    <row r="258" spans="11:11" ht="12" customHeight="1">
      <c r="K258" s="15"/>
    </row>
    <row r="259" spans="11:11" ht="12" customHeight="1">
      <c r="K259" s="15"/>
    </row>
    <row r="260" spans="11:11" ht="12" customHeight="1">
      <c r="K260" s="15"/>
    </row>
    <row r="261" spans="11:11" ht="12" customHeight="1">
      <c r="K261" s="15"/>
    </row>
    <row r="262" spans="11:11" ht="12" customHeight="1">
      <c r="K262" s="15"/>
    </row>
    <row r="263" spans="11:11" ht="12" customHeight="1">
      <c r="K263" s="15"/>
    </row>
    <row r="264" spans="11:11" ht="12" customHeight="1">
      <c r="K264" s="15"/>
    </row>
    <row r="265" spans="11:11" ht="12" customHeight="1">
      <c r="K265" s="15"/>
    </row>
    <row r="266" spans="11:11" ht="12" customHeight="1">
      <c r="K266" s="15"/>
    </row>
    <row r="267" spans="11:11" ht="12" customHeight="1">
      <c r="K267" s="15"/>
    </row>
    <row r="268" spans="11:11" ht="12" customHeight="1">
      <c r="K268" s="15"/>
    </row>
    <row r="269" spans="11:11" ht="12" customHeight="1">
      <c r="K269" s="15"/>
    </row>
    <row r="270" spans="11:11" ht="12" customHeight="1">
      <c r="K270" s="15"/>
    </row>
    <row r="271" spans="11:11" ht="12" customHeight="1">
      <c r="K271" s="15"/>
    </row>
    <row r="272" spans="11:11" ht="12" customHeight="1">
      <c r="K272" s="15"/>
    </row>
    <row r="273" spans="11:11" ht="12" customHeight="1">
      <c r="K273" s="15"/>
    </row>
    <row r="274" spans="11:11" ht="12" customHeight="1">
      <c r="K274" s="15"/>
    </row>
    <row r="275" spans="11:11" ht="12" customHeight="1">
      <c r="K275" s="15"/>
    </row>
    <row r="276" spans="11:11" ht="12" customHeight="1">
      <c r="K276" s="15"/>
    </row>
    <row r="277" spans="11:11" ht="12" customHeight="1">
      <c r="K277" s="15"/>
    </row>
    <row r="278" spans="11:11" ht="12" customHeight="1">
      <c r="K278" s="15"/>
    </row>
    <row r="279" spans="11:11" ht="12" customHeight="1">
      <c r="K279" s="15"/>
    </row>
    <row r="280" spans="11:11" ht="12" customHeight="1">
      <c r="K280" s="15"/>
    </row>
    <row r="281" spans="11:11" ht="12" customHeight="1">
      <c r="K281" s="15"/>
    </row>
    <row r="282" spans="11:11" ht="12" customHeight="1">
      <c r="K282" s="15"/>
    </row>
    <row r="283" spans="11:11" ht="12" customHeight="1">
      <c r="K283" s="15"/>
    </row>
    <row r="284" spans="11:11" ht="12" customHeight="1">
      <c r="K284" s="15"/>
    </row>
    <row r="285" spans="11:11" ht="12" customHeight="1">
      <c r="K285" s="15"/>
    </row>
    <row r="286" spans="11:11" ht="12" customHeight="1">
      <c r="K286" s="15"/>
    </row>
    <row r="287" spans="11:11" ht="12" customHeight="1">
      <c r="K287" s="15"/>
    </row>
    <row r="288" spans="11:11" ht="12" customHeight="1">
      <c r="K288" s="15"/>
    </row>
    <row r="289" spans="11:11" ht="12" customHeight="1">
      <c r="K289" s="15"/>
    </row>
    <row r="290" spans="11:11" ht="12" customHeight="1">
      <c r="K290" s="15"/>
    </row>
    <row r="291" spans="11:11" ht="12" customHeight="1">
      <c r="K291" s="15"/>
    </row>
    <row r="292" spans="11:11" ht="12" customHeight="1">
      <c r="K292" s="15"/>
    </row>
    <row r="293" spans="11:11" ht="12" customHeight="1">
      <c r="K293" s="15"/>
    </row>
    <row r="294" spans="11:11" ht="12" customHeight="1">
      <c r="K294" s="15"/>
    </row>
    <row r="295" spans="11:11" ht="12" customHeight="1">
      <c r="K295" s="15"/>
    </row>
    <row r="296" spans="11:11" ht="12" customHeight="1">
      <c r="K296" s="15"/>
    </row>
    <row r="297" spans="11:11" ht="12" customHeight="1">
      <c r="K297" s="15"/>
    </row>
    <row r="298" spans="11:11" ht="12" customHeight="1">
      <c r="K298" s="15"/>
    </row>
    <row r="299" spans="11:11" ht="12" customHeight="1">
      <c r="K299" s="15"/>
    </row>
    <row r="300" spans="11:11" ht="12" customHeight="1">
      <c r="K300" s="15"/>
    </row>
    <row r="301" spans="11:11" ht="12" customHeight="1">
      <c r="K301" s="15"/>
    </row>
    <row r="302" spans="11:11" ht="12" customHeight="1">
      <c r="K302" s="15"/>
    </row>
    <row r="303" spans="11:11" ht="12" customHeight="1">
      <c r="K303" s="15"/>
    </row>
    <row r="304" spans="11:11" ht="12" customHeight="1">
      <c r="K304" s="15"/>
    </row>
    <row r="305" spans="11:11" ht="12" customHeight="1">
      <c r="K305" s="15"/>
    </row>
    <row r="306" spans="11:11" ht="12" customHeight="1">
      <c r="K306" s="15"/>
    </row>
    <row r="307" spans="11:11" ht="12" customHeight="1">
      <c r="K307" s="15"/>
    </row>
    <row r="308" spans="11:11" ht="12" customHeight="1">
      <c r="K308" s="15"/>
    </row>
    <row r="309" spans="11:11" ht="12" customHeight="1">
      <c r="K309" s="15"/>
    </row>
    <row r="310" spans="11:11" ht="12" customHeight="1">
      <c r="K310" s="15"/>
    </row>
    <row r="311" spans="11:11" ht="12" customHeight="1">
      <c r="K311" s="15"/>
    </row>
    <row r="312" spans="11:11" ht="12" customHeight="1">
      <c r="K312" s="15"/>
    </row>
    <row r="313" spans="11:11" ht="12" customHeight="1">
      <c r="K313" s="15"/>
    </row>
    <row r="314" spans="11:11" ht="12" customHeight="1">
      <c r="K314" s="15"/>
    </row>
    <row r="315" spans="11:11" ht="12" customHeight="1">
      <c r="K315" s="15"/>
    </row>
    <row r="316" spans="11:11" ht="12" customHeight="1">
      <c r="K316" s="15"/>
    </row>
    <row r="317" spans="11:11" ht="12" customHeight="1">
      <c r="K317" s="15"/>
    </row>
    <row r="318" spans="11:11" ht="12" customHeight="1">
      <c r="K318" s="15"/>
    </row>
    <row r="319" spans="11:11" ht="12" customHeight="1">
      <c r="K319" s="15"/>
    </row>
    <row r="320" spans="11:11" ht="12" customHeight="1">
      <c r="K320" s="15"/>
    </row>
    <row r="321" spans="11:11" ht="12" customHeight="1">
      <c r="K321" s="15"/>
    </row>
    <row r="322" spans="11:11" ht="12" customHeight="1">
      <c r="K322" s="15"/>
    </row>
    <row r="323" spans="11:11" ht="12" customHeight="1">
      <c r="K323" s="15"/>
    </row>
    <row r="324" spans="11:11" ht="12" customHeight="1">
      <c r="K324" s="15"/>
    </row>
    <row r="325" spans="11:11" ht="12" customHeight="1">
      <c r="K325" s="15"/>
    </row>
    <row r="326" spans="11:11" ht="12" customHeight="1">
      <c r="K326" s="15"/>
    </row>
    <row r="327" spans="11:11" ht="12" customHeight="1">
      <c r="K327" s="15"/>
    </row>
    <row r="328" spans="11:11" ht="12" customHeight="1">
      <c r="K328" s="15"/>
    </row>
    <row r="329" spans="11:11" ht="12" customHeight="1">
      <c r="K329" s="15"/>
    </row>
    <row r="330" spans="11:11" ht="12" customHeight="1">
      <c r="K330" s="15"/>
    </row>
    <row r="331" spans="11:11" ht="12" customHeight="1">
      <c r="K331" s="15"/>
    </row>
    <row r="332" spans="11:11" ht="12" customHeight="1">
      <c r="K332" s="15"/>
    </row>
    <row r="333" spans="11:11" ht="12" customHeight="1">
      <c r="K333" s="15"/>
    </row>
    <row r="334" spans="11:11" ht="12" customHeight="1">
      <c r="K334" s="15"/>
    </row>
    <row r="335" spans="11:11" ht="12" customHeight="1">
      <c r="K335" s="15"/>
    </row>
    <row r="336" spans="11:11" ht="12" customHeight="1">
      <c r="K336" s="15"/>
    </row>
    <row r="337" spans="11:11" ht="12" customHeight="1">
      <c r="K337" s="15"/>
    </row>
    <row r="338" spans="11:11" ht="12" customHeight="1">
      <c r="K338" s="15"/>
    </row>
    <row r="339" spans="11:11" ht="12" customHeight="1">
      <c r="K339" s="15"/>
    </row>
    <row r="340" spans="11:11" ht="12" customHeight="1">
      <c r="K340" s="15"/>
    </row>
    <row r="341" spans="11:11" ht="12" customHeight="1">
      <c r="K341" s="15"/>
    </row>
    <row r="342" spans="11:11" ht="12" customHeight="1">
      <c r="K342" s="15"/>
    </row>
    <row r="343" spans="11:11" ht="12" customHeight="1">
      <c r="K343" s="15"/>
    </row>
    <row r="344" spans="11:11" ht="12" customHeight="1">
      <c r="K344" s="15"/>
    </row>
    <row r="345" spans="11:11" ht="12" customHeight="1">
      <c r="K345" s="15"/>
    </row>
    <row r="346" spans="11:11" ht="12" customHeight="1">
      <c r="K346" s="15"/>
    </row>
    <row r="347" spans="11:11" ht="12" customHeight="1">
      <c r="K347" s="15"/>
    </row>
    <row r="348" spans="11:11" ht="12" customHeight="1">
      <c r="K348" s="15"/>
    </row>
    <row r="349" spans="11:11" ht="12" customHeight="1">
      <c r="K349" s="15"/>
    </row>
    <row r="350" spans="11:11" ht="12" customHeight="1">
      <c r="K350" s="15"/>
    </row>
    <row r="351" spans="11:11" ht="12" customHeight="1">
      <c r="K351" s="15"/>
    </row>
    <row r="352" spans="11:11" ht="12" customHeight="1">
      <c r="K352" s="15"/>
    </row>
    <row r="353" spans="11:11" ht="12" customHeight="1">
      <c r="K353" s="15"/>
    </row>
    <row r="354" spans="11:11" ht="12" customHeight="1">
      <c r="K354" s="15"/>
    </row>
    <row r="355" spans="11:11" ht="12" customHeight="1">
      <c r="K355" s="15"/>
    </row>
    <row r="356" spans="11:11" ht="12" customHeight="1">
      <c r="K356" s="15"/>
    </row>
    <row r="357" spans="11:11" ht="12" customHeight="1">
      <c r="K357" s="15"/>
    </row>
    <row r="358" spans="11:11" ht="12" customHeight="1">
      <c r="K358" s="15"/>
    </row>
    <row r="359" spans="11:11" ht="12" customHeight="1">
      <c r="K359" s="15"/>
    </row>
    <row r="360" spans="11:11" ht="12" customHeight="1">
      <c r="K360" s="15"/>
    </row>
    <row r="361" spans="11:11" ht="12" customHeight="1">
      <c r="K361" s="15"/>
    </row>
    <row r="362" spans="11:11" ht="12" customHeight="1">
      <c r="K362" s="15"/>
    </row>
    <row r="363" spans="11:11" ht="12" customHeight="1">
      <c r="K363" s="15"/>
    </row>
    <row r="364" spans="11:11" ht="12" customHeight="1">
      <c r="K364" s="15"/>
    </row>
    <row r="365" spans="11:11" ht="12" customHeight="1">
      <c r="K365" s="15"/>
    </row>
    <row r="366" spans="11:11" ht="12" customHeight="1">
      <c r="K366" s="15"/>
    </row>
    <row r="367" spans="11:11" ht="12" customHeight="1">
      <c r="K367" s="15"/>
    </row>
    <row r="368" spans="11:11" ht="12" customHeight="1">
      <c r="K368" s="15"/>
    </row>
    <row r="369" spans="11:11" ht="12" customHeight="1">
      <c r="K369" s="15"/>
    </row>
    <row r="370" spans="11:11" ht="12" customHeight="1">
      <c r="K370" s="15"/>
    </row>
    <row r="371" spans="11:11" ht="12" customHeight="1">
      <c r="K371" s="15"/>
    </row>
    <row r="372" spans="11:11" ht="12" customHeight="1">
      <c r="K372" s="15"/>
    </row>
    <row r="373" spans="11:11" ht="12" customHeight="1">
      <c r="K373" s="15"/>
    </row>
    <row r="374" spans="11:11" ht="12" customHeight="1">
      <c r="K374" s="15"/>
    </row>
    <row r="375" spans="11:11" ht="12" customHeight="1">
      <c r="K375" s="15"/>
    </row>
    <row r="376" spans="11:11" ht="12" customHeight="1">
      <c r="K376" s="15"/>
    </row>
    <row r="377" spans="11:11" ht="12" customHeight="1">
      <c r="K377" s="15"/>
    </row>
    <row r="378" spans="11:11" ht="12" customHeight="1">
      <c r="K378" s="15"/>
    </row>
    <row r="379" spans="11:11" ht="12" customHeight="1">
      <c r="K379" s="15"/>
    </row>
    <row r="380" spans="11:11" ht="12" customHeight="1">
      <c r="K380" s="15"/>
    </row>
    <row r="381" spans="11:11" ht="12" customHeight="1">
      <c r="K381" s="15"/>
    </row>
    <row r="382" spans="11:11" ht="12" customHeight="1">
      <c r="K382" s="15"/>
    </row>
    <row r="383" spans="11:11" ht="12" customHeight="1">
      <c r="K383" s="15"/>
    </row>
    <row r="384" spans="11:11" ht="12" customHeight="1">
      <c r="K384" s="15"/>
    </row>
    <row r="385" spans="11:11" ht="12" customHeight="1">
      <c r="K385" s="15"/>
    </row>
    <row r="386" spans="11:11" ht="12" customHeight="1">
      <c r="K386" s="15"/>
    </row>
    <row r="387" spans="11:11" ht="12" customHeight="1">
      <c r="K387" s="15"/>
    </row>
    <row r="388" spans="11:11" ht="12" customHeight="1">
      <c r="K388" s="15"/>
    </row>
    <row r="389" spans="11:11" ht="12" customHeight="1">
      <c r="K389" s="15"/>
    </row>
    <row r="390" spans="11:11" ht="12" customHeight="1">
      <c r="K390" s="15"/>
    </row>
    <row r="391" spans="11:11" ht="12" customHeight="1">
      <c r="K391" s="15"/>
    </row>
    <row r="392" spans="11:11" ht="12" customHeight="1">
      <c r="K392" s="15"/>
    </row>
    <row r="393" spans="11:11" ht="12" customHeight="1">
      <c r="K393" s="15"/>
    </row>
    <row r="394" spans="11:11" ht="12" customHeight="1">
      <c r="K394" s="15"/>
    </row>
    <row r="395" spans="11:11" ht="12" customHeight="1">
      <c r="K395" s="15"/>
    </row>
    <row r="396" spans="11:11" ht="12" customHeight="1">
      <c r="K396" s="15"/>
    </row>
    <row r="397" spans="11:11" ht="12" customHeight="1">
      <c r="K397" s="15"/>
    </row>
    <row r="398" spans="11:11" ht="12" customHeight="1">
      <c r="K398" s="15"/>
    </row>
    <row r="399" spans="11:11" ht="12" customHeight="1">
      <c r="K399" s="15"/>
    </row>
    <row r="400" spans="11:11" ht="12" customHeight="1">
      <c r="K400" s="15"/>
    </row>
    <row r="401" spans="11:11" ht="12" customHeight="1">
      <c r="K401" s="15"/>
    </row>
    <row r="402" spans="11:11" ht="12" customHeight="1">
      <c r="K402" s="15"/>
    </row>
    <row r="403" spans="11:11" ht="12" customHeight="1">
      <c r="K403" s="15"/>
    </row>
    <row r="404" spans="11:11" ht="12" customHeight="1">
      <c r="K404" s="15"/>
    </row>
    <row r="405" spans="11:11" ht="12" customHeight="1">
      <c r="K405" s="15"/>
    </row>
    <row r="406" spans="11:11" ht="12" customHeight="1">
      <c r="K406" s="15"/>
    </row>
    <row r="407" spans="11:11" ht="12" customHeight="1">
      <c r="K407" s="15"/>
    </row>
    <row r="408" spans="11:11" ht="12" customHeight="1">
      <c r="K408" s="15"/>
    </row>
    <row r="409" spans="11:11" ht="12" customHeight="1">
      <c r="K409" s="15"/>
    </row>
    <row r="410" spans="11:11" ht="12" customHeight="1">
      <c r="K410" s="15"/>
    </row>
    <row r="411" spans="11:11" ht="12" customHeight="1">
      <c r="K411" s="15"/>
    </row>
    <row r="412" spans="11:11" ht="12" customHeight="1">
      <c r="K412" s="15"/>
    </row>
    <row r="413" spans="11:11" ht="12" customHeight="1">
      <c r="K413" s="15"/>
    </row>
    <row r="414" spans="11:11" ht="12" customHeight="1">
      <c r="K414" s="15"/>
    </row>
    <row r="415" spans="11:11" ht="12" customHeight="1">
      <c r="K415" s="15"/>
    </row>
    <row r="416" spans="11:11" ht="12" customHeight="1">
      <c r="K416" s="15"/>
    </row>
    <row r="417" spans="11:11" ht="12" customHeight="1">
      <c r="K417" s="15"/>
    </row>
    <row r="418" spans="11:11" ht="12" customHeight="1">
      <c r="K418" s="15"/>
    </row>
    <row r="419" spans="11:11" ht="12" customHeight="1">
      <c r="K419" s="15"/>
    </row>
    <row r="420" spans="11:11" ht="12" customHeight="1">
      <c r="K420" s="15"/>
    </row>
    <row r="421" spans="11:11" ht="12" customHeight="1">
      <c r="K421" s="15"/>
    </row>
    <row r="422" spans="11:11" ht="12" customHeight="1">
      <c r="K422" s="15"/>
    </row>
    <row r="423" spans="11:11" ht="12" customHeight="1">
      <c r="K423" s="15"/>
    </row>
    <row r="424" spans="11:11" ht="12" customHeight="1">
      <c r="K424" s="15"/>
    </row>
    <row r="425" spans="11:11" ht="12" customHeight="1">
      <c r="K425" s="15"/>
    </row>
    <row r="426" spans="11:11" ht="12" customHeight="1">
      <c r="K426" s="15"/>
    </row>
    <row r="427" spans="11:11" ht="12" customHeight="1">
      <c r="K427" s="15"/>
    </row>
    <row r="428" spans="11:11" ht="12" customHeight="1">
      <c r="K428" s="15"/>
    </row>
    <row r="429" spans="11:11" ht="12" customHeight="1">
      <c r="K429" s="15"/>
    </row>
    <row r="430" spans="11:11" ht="12" customHeight="1">
      <c r="K430" s="15"/>
    </row>
    <row r="431" spans="11:11" ht="12" customHeight="1">
      <c r="K431" s="15"/>
    </row>
    <row r="432" spans="11:11" ht="12" customHeight="1">
      <c r="K432" s="15"/>
    </row>
    <row r="433" spans="11:11" ht="12" customHeight="1">
      <c r="K433" s="15"/>
    </row>
    <row r="434" spans="11:11" ht="12" customHeight="1">
      <c r="K434" s="15"/>
    </row>
    <row r="435" spans="11:11" ht="12" customHeight="1">
      <c r="K435" s="15"/>
    </row>
    <row r="436" spans="11:11" ht="12" customHeight="1">
      <c r="K436" s="15"/>
    </row>
    <row r="437" spans="11:11" ht="12" customHeight="1">
      <c r="K437" s="15"/>
    </row>
    <row r="438" spans="11:11" ht="12" customHeight="1">
      <c r="K438" s="15"/>
    </row>
    <row r="439" spans="11:11" ht="12" customHeight="1">
      <c r="K439" s="15"/>
    </row>
    <row r="440" spans="11:11" ht="12" customHeight="1">
      <c r="K440" s="15"/>
    </row>
    <row r="441" spans="11:11" ht="12" customHeight="1">
      <c r="K441" s="15"/>
    </row>
    <row r="442" spans="11:11" ht="12" customHeight="1">
      <c r="K442" s="15"/>
    </row>
    <row r="443" spans="11:11" ht="12" customHeight="1">
      <c r="K443" s="15"/>
    </row>
    <row r="444" spans="11:11" ht="12" customHeight="1">
      <c r="K444" s="15"/>
    </row>
    <row r="445" spans="11:11" ht="12" customHeight="1">
      <c r="K445" s="15"/>
    </row>
    <row r="446" spans="11:11" ht="12" customHeight="1">
      <c r="K446" s="15"/>
    </row>
    <row r="447" spans="11:11" ht="12" customHeight="1">
      <c r="K447" s="15"/>
    </row>
    <row r="448" spans="11:11" ht="12" customHeight="1">
      <c r="K448" s="15"/>
    </row>
    <row r="449" spans="11:11" ht="12" customHeight="1">
      <c r="K449" s="15"/>
    </row>
    <row r="450" spans="11:11" ht="12" customHeight="1">
      <c r="K450" s="15"/>
    </row>
    <row r="451" spans="11:11" ht="12" customHeight="1">
      <c r="K451" s="15"/>
    </row>
    <row r="452" spans="11:11" ht="12" customHeight="1">
      <c r="K452" s="15"/>
    </row>
    <row r="453" spans="11:11" ht="12" customHeight="1">
      <c r="K453" s="15"/>
    </row>
    <row r="454" spans="11:11" ht="12" customHeight="1">
      <c r="K454" s="15"/>
    </row>
    <row r="455" spans="11:11" ht="12" customHeight="1">
      <c r="K455" s="15"/>
    </row>
    <row r="456" spans="11:11" ht="12" customHeight="1">
      <c r="K456" s="15"/>
    </row>
    <row r="457" spans="11:11" ht="12" customHeight="1">
      <c r="K457" s="15"/>
    </row>
    <row r="458" spans="11:11" ht="12" customHeight="1">
      <c r="K458" s="15"/>
    </row>
    <row r="459" spans="11:11" ht="12" customHeight="1">
      <c r="K459" s="15"/>
    </row>
    <row r="460" spans="11:11" ht="12" customHeight="1">
      <c r="K460" s="15"/>
    </row>
    <row r="461" spans="11:11" ht="12" customHeight="1">
      <c r="K461" s="15"/>
    </row>
    <row r="462" spans="11:11" ht="12" customHeight="1">
      <c r="K462" s="15"/>
    </row>
    <row r="463" spans="11:11" ht="12" customHeight="1">
      <c r="K463" s="15"/>
    </row>
    <row r="464" spans="11:11" ht="12" customHeight="1">
      <c r="K464" s="15"/>
    </row>
    <row r="465" spans="11:11" ht="12" customHeight="1">
      <c r="K465" s="15"/>
    </row>
    <row r="466" spans="11:11" ht="12" customHeight="1">
      <c r="K466" s="15"/>
    </row>
    <row r="467" spans="11:11" ht="12" customHeight="1">
      <c r="K467" s="15"/>
    </row>
    <row r="468" spans="11:11" ht="12" customHeight="1">
      <c r="K468" s="15"/>
    </row>
    <row r="469" spans="11:11" ht="12" customHeight="1">
      <c r="K469" s="15"/>
    </row>
    <row r="470" spans="11:11" ht="12" customHeight="1">
      <c r="K470" s="15"/>
    </row>
    <row r="471" spans="11:11" ht="12" customHeight="1">
      <c r="K471" s="15"/>
    </row>
    <row r="472" spans="11:11" ht="12" customHeight="1">
      <c r="K472" s="15"/>
    </row>
    <row r="473" spans="11:11" ht="12" customHeight="1">
      <c r="K473" s="15"/>
    </row>
    <row r="474" spans="11:11" ht="12" customHeight="1">
      <c r="K474" s="15"/>
    </row>
    <row r="475" spans="11:11" ht="12" customHeight="1">
      <c r="K475" s="15"/>
    </row>
    <row r="476" spans="11:11" ht="12" customHeight="1">
      <c r="K476" s="15"/>
    </row>
    <row r="477" spans="11:11" ht="12" customHeight="1">
      <c r="K477" s="15"/>
    </row>
    <row r="478" spans="11:11" ht="12" customHeight="1">
      <c r="K478" s="15"/>
    </row>
    <row r="479" spans="11:11" ht="12" customHeight="1">
      <c r="K479" s="15"/>
    </row>
    <row r="480" spans="11:11" ht="12" customHeight="1">
      <c r="K480" s="15"/>
    </row>
    <row r="481" spans="11:11" ht="12" customHeight="1">
      <c r="K481" s="15"/>
    </row>
    <row r="482" spans="11:11" ht="12" customHeight="1">
      <c r="K482" s="15"/>
    </row>
    <row r="483" spans="11:11" ht="12" customHeight="1">
      <c r="K483" s="15"/>
    </row>
    <row r="484" spans="11:11" ht="12" customHeight="1">
      <c r="K484" s="15"/>
    </row>
    <row r="485" spans="11:11" ht="12" customHeight="1">
      <c r="K485" s="15"/>
    </row>
    <row r="486" spans="11:11" ht="12" customHeight="1">
      <c r="K486" s="15"/>
    </row>
    <row r="487" spans="11:11" ht="12" customHeight="1">
      <c r="K487" s="15"/>
    </row>
    <row r="488" spans="11:11" ht="12" customHeight="1">
      <c r="K488" s="15"/>
    </row>
    <row r="489" spans="11:11" ht="12" customHeight="1">
      <c r="K489" s="15"/>
    </row>
    <row r="490" spans="11:11" ht="12" customHeight="1">
      <c r="K490" s="15"/>
    </row>
    <row r="491" spans="11:11" ht="12" customHeight="1">
      <c r="K491" s="15"/>
    </row>
    <row r="492" spans="11:11" ht="12" customHeight="1">
      <c r="K492" s="15"/>
    </row>
    <row r="493" spans="11:11" ht="12" customHeight="1">
      <c r="K493" s="15"/>
    </row>
    <row r="494" spans="11:11" ht="12" customHeight="1">
      <c r="K494" s="15"/>
    </row>
    <row r="495" spans="11:11" ht="12" customHeight="1">
      <c r="K495" s="15"/>
    </row>
    <row r="496" spans="11:11" ht="12" customHeight="1">
      <c r="K496" s="15"/>
    </row>
    <row r="497" spans="11:11" ht="12" customHeight="1">
      <c r="K497" s="15"/>
    </row>
    <row r="498" spans="11:11" ht="12" customHeight="1">
      <c r="K498" s="15"/>
    </row>
    <row r="499" spans="11:11" ht="12" customHeight="1">
      <c r="K499" s="15"/>
    </row>
    <row r="500" spans="11:11" ht="12" customHeight="1">
      <c r="K500" s="15"/>
    </row>
    <row r="501" spans="11:11" ht="12" customHeight="1">
      <c r="K501" s="15"/>
    </row>
    <row r="502" spans="11:11" ht="12" customHeight="1">
      <c r="K502" s="15"/>
    </row>
    <row r="503" spans="11:11" ht="12" customHeight="1">
      <c r="K503" s="15"/>
    </row>
    <row r="504" spans="11:11" ht="12" customHeight="1">
      <c r="K504" s="15"/>
    </row>
    <row r="505" spans="11:11" ht="12" customHeight="1">
      <c r="K505" s="15"/>
    </row>
    <row r="506" spans="11:11" ht="12" customHeight="1">
      <c r="K506" s="15"/>
    </row>
    <row r="507" spans="11:11" ht="12" customHeight="1">
      <c r="K507" s="15"/>
    </row>
    <row r="508" spans="11:11" ht="12" customHeight="1">
      <c r="K508" s="15"/>
    </row>
    <row r="509" spans="11:11" ht="12" customHeight="1">
      <c r="K509" s="15"/>
    </row>
    <row r="510" spans="11:11" ht="12" customHeight="1">
      <c r="K510" s="15"/>
    </row>
    <row r="511" spans="11:11" ht="12" customHeight="1">
      <c r="K511" s="15"/>
    </row>
    <row r="512" spans="11:11" ht="12" customHeight="1">
      <c r="K512" s="15"/>
    </row>
    <row r="513" spans="11:11" ht="12" customHeight="1">
      <c r="K513" s="15"/>
    </row>
    <row r="514" spans="11:11" ht="12" customHeight="1">
      <c r="K514" s="15"/>
    </row>
    <row r="515" spans="11:11" ht="12" customHeight="1">
      <c r="K515" s="15"/>
    </row>
    <row r="516" spans="11:11" ht="12" customHeight="1">
      <c r="K516" s="15"/>
    </row>
    <row r="517" spans="11:11" ht="12" customHeight="1">
      <c r="K517" s="15"/>
    </row>
    <row r="518" spans="11:11" ht="12" customHeight="1">
      <c r="K518" s="15"/>
    </row>
    <row r="519" spans="11:11" ht="12" customHeight="1">
      <c r="K519" s="15"/>
    </row>
    <row r="520" spans="11:11" ht="12" customHeight="1">
      <c r="K520" s="15"/>
    </row>
    <row r="521" spans="11:11" ht="12" customHeight="1">
      <c r="K521" s="15"/>
    </row>
    <row r="522" spans="11:11" ht="12" customHeight="1">
      <c r="K522" s="15"/>
    </row>
    <row r="523" spans="11:11" ht="12" customHeight="1">
      <c r="K523" s="15"/>
    </row>
    <row r="524" spans="11:11" ht="12" customHeight="1">
      <c r="K524" s="15"/>
    </row>
    <row r="525" spans="11:11" ht="12" customHeight="1">
      <c r="K525" s="15"/>
    </row>
    <row r="526" spans="11:11" ht="12" customHeight="1">
      <c r="K526" s="15"/>
    </row>
    <row r="527" spans="11:11" ht="12" customHeight="1">
      <c r="K527" s="15"/>
    </row>
    <row r="528" spans="11:11" ht="12" customHeight="1">
      <c r="K528" s="15"/>
    </row>
    <row r="529" spans="11:11" ht="12" customHeight="1">
      <c r="K529" s="15"/>
    </row>
    <row r="530" spans="11:11" ht="12" customHeight="1">
      <c r="K530" s="15"/>
    </row>
    <row r="531" spans="11:11" ht="12" customHeight="1">
      <c r="K531" s="15"/>
    </row>
    <row r="532" spans="11:11" ht="12" customHeight="1">
      <c r="K532" s="15"/>
    </row>
    <row r="533" spans="11:11" ht="12" customHeight="1">
      <c r="K533" s="15"/>
    </row>
    <row r="534" spans="11:11" ht="12" customHeight="1">
      <c r="K534" s="15"/>
    </row>
    <row r="535" spans="11:11" ht="12" customHeight="1">
      <c r="K535" s="15"/>
    </row>
    <row r="536" spans="11:11" ht="12" customHeight="1">
      <c r="K536" s="15"/>
    </row>
    <row r="537" spans="11:11" ht="12" customHeight="1">
      <c r="K537" s="15"/>
    </row>
    <row r="538" spans="11:11" ht="12" customHeight="1">
      <c r="K538" s="15"/>
    </row>
    <row r="539" spans="11:11" ht="12" customHeight="1">
      <c r="K539" s="15"/>
    </row>
    <row r="540" spans="11:11" ht="12" customHeight="1">
      <c r="K540" s="15"/>
    </row>
    <row r="541" spans="11:11" ht="12" customHeight="1">
      <c r="K541" s="15"/>
    </row>
    <row r="542" spans="11:11" ht="12" customHeight="1">
      <c r="K542" s="15"/>
    </row>
    <row r="543" spans="11:11" ht="12" customHeight="1">
      <c r="K543" s="15"/>
    </row>
    <row r="544" spans="11:11" ht="12" customHeight="1">
      <c r="K544" s="15"/>
    </row>
    <row r="545" spans="11:11" ht="12" customHeight="1">
      <c r="K545" s="15"/>
    </row>
    <row r="546" spans="11:11" ht="12" customHeight="1">
      <c r="K546" s="15"/>
    </row>
    <row r="547" spans="11:11" ht="12" customHeight="1">
      <c r="K547" s="15"/>
    </row>
    <row r="548" spans="11:11" ht="12" customHeight="1">
      <c r="K548" s="15"/>
    </row>
    <row r="549" spans="11:11" ht="12" customHeight="1">
      <c r="K549" s="15"/>
    </row>
    <row r="550" spans="11:11" ht="12" customHeight="1">
      <c r="K550" s="15"/>
    </row>
    <row r="551" spans="11:11" ht="12" customHeight="1">
      <c r="K551" s="15"/>
    </row>
    <row r="552" spans="11:11" ht="12" customHeight="1">
      <c r="K552" s="15"/>
    </row>
    <row r="553" spans="11:11" ht="12" customHeight="1">
      <c r="K553" s="15"/>
    </row>
    <row r="554" spans="11:11" ht="12" customHeight="1">
      <c r="K554" s="15"/>
    </row>
    <row r="555" spans="11:11" ht="12" customHeight="1">
      <c r="K555" s="15"/>
    </row>
    <row r="556" spans="11:11" ht="12" customHeight="1">
      <c r="K556" s="15"/>
    </row>
    <row r="557" spans="11:11" ht="12" customHeight="1">
      <c r="K557" s="15"/>
    </row>
    <row r="558" spans="11:11" ht="12" customHeight="1">
      <c r="K558" s="15"/>
    </row>
    <row r="559" spans="11:11" ht="12" customHeight="1">
      <c r="K559" s="15"/>
    </row>
    <row r="560" spans="11:11" ht="12" customHeight="1">
      <c r="K560" s="15"/>
    </row>
    <row r="561" spans="11:11" ht="12" customHeight="1">
      <c r="K561" s="15"/>
    </row>
    <row r="562" spans="11:11" ht="12" customHeight="1">
      <c r="K562" s="15"/>
    </row>
    <row r="563" spans="11:11" ht="12" customHeight="1">
      <c r="K563" s="15"/>
    </row>
    <row r="564" spans="11:11" ht="12" customHeight="1">
      <c r="K564" s="15"/>
    </row>
    <row r="565" spans="11:11" ht="12" customHeight="1">
      <c r="K565" s="15"/>
    </row>
    <row r="566" spans="11:11" ht="12" customHeight="1">
      <c r="K566" s="15"/>
    </row>
    <row r="567" spans="11:11" ht="12" customHeight="1">
      <c r="K567" s="15"/>
    </row>
    <row r="568" spans="11:11" ht="12" customHeight="1">
      <c r="K568" s="15"/>
    </row>
    <row r="569" spans="11:11" ht="12" customHeight="1">
      <c r="K569" s="15"/>
    </row>
    <row r="570" spans="11:11" ht="12" customHeight="1">
      <c r="K570" s="15"/>
    </row>
    <row r="571" spans="11:11" ht="12" customHeight="1">
      <c r="K571" s="15"/>
    </row>
    <row r="572" spans="11:11" ht="12" customHeight="1">
      <c r="K572" s="15"/>
    </row>
    <row r="573" spans="11:11" ht="12" customHeight="1">
      <c r="K573" s="15"/>
    </row>
    <row r="574" spans="11:11" ht="12" customHeight="1">
      <c r="K574" s="15"/>
    </row>
    <row r="575" spans="11:11" ht="12" customHeight="1">
      <c r="K575" s="15"/>
    </row>
    <row r="576" spans="11:11" ht="12" customHeight="1">
      <c r="K576" s="15"/>
    </row>
    <row r="577" spans="11:11" ht="12" customHeight="1">
      <c r="K577" s="15"/>
    </row>
    <row r="578" spans="11:11" ht="12" customHeight="1">
      <c r="K578" s="15"/>
    </row>
    <row r="579" spans="11:11" ht="12" customHeight="1">
      <c r="K579" s="15"/>
    </row>
    <row r="580" spans="11:11" ht="12" customHeight="1">
      <c r="K580" s="15"/>
    </row>
    <row r="581" spans="11:11" ht="12" customHeight="1">
      <c r="K581" s="15"/>
    </row>
    <row r="582" spans="11:11" ht="12" customHeight="1">
      <c r="K582" s="15"/>
    </row>
    <row r="583" spans="11:11" ht="12" customHeight="1">
      <c r="K583" s="15"/>
    </row>
    <row r="584" spans="11:11" ht="12" customHeight="1">
      <c r="K584" s="15"/>
    </row>
    <row r="585" spans="11:11" ht="12" customHeight="1">
      <c r="K585" s="15"/>
    </row>
    <row r="586" spans="11:11" ht="12" customHeight="1">
      <c r="K586" s="15"/>
    </row>
    <row r="587" spans="11:11" ht="12" customHeight="1">
      <c r="K587" s="15"/>
    </row>
    <row r="588" spans="11:11" ht="12" customHeight="1">
      <c r="K588" s="15"/>
    </row>
    <row r="589" spans="11:11" ht="12" customHeight="1">
      <c r="K589" s="15"/>
    </row>
    <row r="590" spans="11:11" ht="12" customHeight="1">
      <c r="K590" s="15"/>
    </row>
    <row r="591" spans="11:11" ht="12" customHeight="1">
      <c r="K591" s="15"/>
    </row>
    <row r="592" spans="11:11" ht="12" customHeight="1">
      <c r="K592" s="15"/>
    </row>
    <row r="593" spans="11:11" ht="12" customHeight="1">
      <c r="K593" s="15"/>
    </row>
    <row r="594" spans="11:11" ht="12" customHeight="1">
      <c r="K594" s="15"/>
    </row>
    <row r="595" spans="11:11" ht="12" customHeight="1">
      <c r="K595" s="15"/>
    </row>
    <row r="596" spans="11:11" ht="12" customHeight="1">
      <c r="K596" s="15"/>
    </row>
    <row r="597" spans="11:11" ht="12" customHeight="1">
      <c r="K597" s="15"/>
    </row>
    <row r="598" spans="11:11" ht="12" customHeight="1">
      <c r="K598" s="15"/>
    </row>
    <row r="599" spans="11:11" ht="12" customHeight="1">
      <c r="K599" s="15"/>
    </row>
    <row r="600" spans="11:11" ht="12" customHeight="1">
      <c r="K600" s="15"/>
    </row>
    <row r="601" spans="11:11" ht="12" customHeight="1">
      <c r="K601" s="15"/>
    </row>
    <row r="602" spans="11:11" ht="12" customHeight="1">
      <c r="K602" s="15"/>
    </row>
    <row r="603" spans="11:11" ht="12" customHeight="1">
      <c r="K603" s="15"/>
    </row>
    <row r="604" spans="11:11" ht="12" customHeight="1">
      <c r="K604" s="15"/>
    </row>
    <row r="605" spans="11:11" ht="12" customHeight="1">
      <c r="K605" s="15"/>
    </row>
    <row r="606" spans="11:11" ht="12" customHeight="1">
      <c r="K606" s="15"/>
    </row>
    <row r="607" spans="11:11" ht="12" customHeight="1">
      <c r="K607" s="15"/>
    </row>
    <row r="608" spans="11:11" ht="12" customHeight="1">
      <c r="K608" s="15"/>
    </row>
    <row r="609" spans="11:11" ht="12" customHeight="1">
      <c r="K609" s="15"/>
    </row>
    <row r="610" spans="11:11" ht="12" customHeight="1">
      <c r="K610" s="15"/>
    </row>
    <row r="611" spans="11:11" ht="12" customHeight="1">
      <c r="K611" s="15"/>
    </row>
    <row r="612" spans="11:11" ht="12" customHeight="1">
      <c r="K612" s="15"/>
    </row>
    <row r="613" spans="11:11" ht="12" customHeight="1">
      <c r="K613" s="15"/>
    </row>
    <row r="614" spans="11:11" ht="12" customHeight="1">
      <c r="K614" s="15"/>
    </row>
    <row r="615" spans="11:11" ht="12" customHeight="1">
      <c r="K615" s="15"/>
    </row>
    <row r="616" spans="11:11" ht="12" customHeight="1">
      <c r="K616" s="15"/>
    </row>
    <row r="617" spans="11:11" ht="12" customHeight="1">
      <c r="K617" s="15"/>
    </row>
    <row r="618" spans="11:11" ht="12" customHeight="1">
      <c r="K618" s="15"/>
    </row>
    <row r="619" spans="11:11" ht="12" customHeight="1">
      <c r="K619" s="15"/>
    </row>
    <row r="620" spans="11:11" ht="12" customHeight="1">
      <c r="K620" s="15"/>
    </row>
    <row r="621" spans="11:11" ht="12" customHeight="1">
      <c r="K621" s="15"/>
    </row>
    <row r="622" spans="11:11" ht="12" customHeight="1">
      <c r="K622" s="15"/>
    </row>
    <row r="623" spans="11:11" ht="12" customHeight="1">
      <c r="K623" s="15"/>
    </row>
    <row r="624" spans="11:11" ht="12" customHeight="1">
      <c r="K624" s="15"/>
    </row>
    <row r="625" spans="11:11" ht="12" customHeight="1">
      <c r="K625" s="15"/>
    </row>
    <row r="626" spans="11:11" ht="12" customHeight="1">
      <c r="K626" s="15"/>
    </row>
    <row r="627" spans="11:11" ht="12" customHeight="1">
      <c r="K627" s="15"/>
    </row>
    <row r="628" spans="11:11" ht="12" customHeight="1">
      <c r="K628" s="15"/>
    </row>
    <row r="629" spans="11:11" ht="12" customHeight="1">
      <c r="K629" s="15"/>
    </row>
    <row r="630" spans="11:11" ht="12" customHeight="1">
      <c r="K630" s="15"/>
    </row>
    <row r="631" spans="11:11" ht="12" customHeight="1">
      <c r="K631" s="15"/>
    </row>
    <row r="632" spans="11:11" ht="12" customHeight="1">
      <c r="K632" s="15"/>
    </row>
    <row r="633" spans="11:11" ht="12" customHeight="1">
      <c r="K633" s="15"/>
    </row>
    <row r="634" spans="11:11" ht="12" customHeight="1">
      <c r="K634" s="15"/>
    </row>
    <row r="635" spans="11:11" ht="12" customHeight="1">
      <c r="K635" s="15"/>
    </row>
    <row r="636" spans="11:11" ht="12" customHeight="1">
      <c r="K636" s="15"/>
    </row>
    <row r="637" spans="11:11" ht="12" customHeight="1">
      <c r="K637" s="15"/>
    </row>
    <row r="638" spans="11:11" ht="12" customHeight="1">
      <c r="K638" s="15"/>
    </row>
    <row r="639" spans="11:11" ht="12" customHeight="1">
      <c r="K639" s="15"/>
    </row>
    <row r="640" spans="11:11" ht="12" customHeight="1">
      <c r="K640" s="15"/>
    </row>
    <row r="641" spans="11:11" ht="12" customHeight="1">
      <c r="K641" s="15"/>
    </row>
    <row r="642" spans="11:11" ht="12" customHeight="1">
      <c r="K642" s="15"/>
    </row>
    <row r="643" spans="11:11" ht="12" customHeight="1">
      <c r="K643" s="15"/>
    </row>
    <row r="644" spans="11:11" ht="12" customHeight="1">
      <c r="K644" s="15"/>
    </row>
    <row r="645" spans="11:11" ht="12" customHeight="1">
      <c r="K645" s="15"/>
    </row>
    <row r="646" spans="11:11" ht="12" customHeight="1">
      <c r="K646" s="15"/>
    </row>
    <row r="647" spans="11:11" ht="12" customHeight="1">
      <c r="K647" s="15"/>
    </row>
    <row r="648" spans="11:11" ht="12" customHeight="1">
      <c r="K648" s="15"/>
    </row>
    <row r="649" spans="11:11" ht="12" customHeight="1">
      <c r="K649" s="15"/>
    </row>
    <row r="650" spans="11:11" ht="12" customHeight="1">
      <c r="K650" s="15"/>
    </row>
    <row r="651" spans="11:11" ht="12" customHeight="1">
      <c r="K651" s="15"/>
    </row>
    <row r="652" spans="11:11" ht="12" customHeight="1">
      <c r="K652" s="15"/>
    </row>
    <row r="653" spans="11:11" ht="12" customHeight="1">
      <c r="K653" s="15"/>
    </row>
    <row r="654" spans="11:11" ht="12" customHeight="1">
      <c r="K654" s="15"/>
    </row>
    <row r="655" spans="11:11" ht="12" customHeight="1">
      <c r="K655" s="15"/>
    </row>
    <row r="656" spans="11:11" ht="12" customHeight="1">
      <c r="K656" s="15"/>
    </row>
    <row r="657" spans="11:11" ht="12" customHeight="1">
      <c r="K657" s="15"/>
    </row>
    <row r="658" spans="11:11" ht="12" customHeight="1">
      <c r="K658" s="15"/>
    </row>
    <row r="659" spans="11:11" ht="12" customHeight="1">
      <c r="K659" s="15"/>
    </row>
    <row r="660" spans="11:11" ht="12" customHeight="1">
      <c r="K660" s="15"/>
    </row>
    <row r="661" spans="11:11" ht="12" customHeight="1">
      <c r="K661" s="15"/>
    </row>
    <row r="662" spans="11:11" ht="12" customHeight="1">
      <c r="K662" s="15"/>
    </row>
    <row r="663" spans="11:11" ht="12" customHeight="1">
      <c r="K663" s="15"/>
    </row>
    <row r="664" spans="11:11" ht="12" customHeight="1">
      <c r="K664" s="15"/>
    </row>
    <row r="665" spans="11:11" ht="12" customHeight="1">
      <c r="K665" s="15"/>
    </row>
    <row r="666" spans="11:11" ht="12" customHeight="1">
      <c r="K666" s="15"/>
    </row>
    <row r="667" spans="11:11" ht="12" customHeight="1">
      <c r="K667" s="15"/>
    </row>
    <row r="668" spans="11:11" ht="12" customHeight="1">
      <c r="K668" s="15"/>
    </row>
    <row r="669" spans="11:11" ht="12" customHeight="1">
      <c r="K669" s="15"/>
    </row>
    <row r="670" spans="11:11" ht="12" customHeight="1">
      <c r="K670" s="15"/>
    </row>
    <row r="671" spans="11:11" ht="12" customHeight="1">
      <c r="K671" s="15"/>
    </row>
    <row r="672" spans="11:11" ht="12" customHeight="1">
      <c r="K672" s="15"/>
    </row>
    <row r="673" spans="11:11" ht="12" customHeight="1">
      <c r="K673" s="15"/>
    </row>
    <row r="674" spans="11:11" ht="12" customHeight="1">
      <c r="K674" s="15"/>
    </row>
    <row r="675" spans="11:11" ht="12" customHeight="1">
      <c r="K675" s="15"/>
    </row>
    <row r="676" spans="11:11" ht="12" customHeight="1">
      <c r="K676" s="15"/>
    </row>
    <row r="677" spans="11:11" ht="12" customHeight="1">
      <c r="K677" s="15"/>
    </row>
    <row r="678" spans="11:11" ht="12" customHeight="1">
      <c r="K678" s="15"/>
    </row>
    <row r="679" spans="11:11" ht="12" customHeight="1">
      <c r="K679" s="15"/>
    </row>
    <row r="680" spans="11:11" ht="12" customHeight="1">
      <c r="K680" s="15"/>
    </row>
    <row r="681" spans="11:11" ht="12" customHeight="1">
      <c r="K681" s="15"/>
    </row>
    <row r="682" spans="11:11" ht="12" customHeight="1">
      <c r="K682" s="15"/>
    </row>
    <row r="683" spans="11:11" ht="12" customHeight="1">
      <c r="K683" s="15"/>
    </row>
    <row r="684" spans="11:11" ht="12" customHeight="1">
      <c r="K684" s="15"/>
    </row>
    <row r="685" spans="11:11" ht="12" customHeight="1">
      <c r="K685" s="15"/>
    </row>
    <row r="686" spans="11:11" ht="12" customHeight="1">
      <c r="K686" s="15"/>
    </row>
    <row r="687" spans="11:11" ht="12" customHeight="1">
      <c r="K687" s="15"/>
    </row>
    <row r="688" spans="11:11" ht="12" customHeight="1">
      <c r="K688" s="15"/>
    </row>
    <row r="689" spans="11:11" ht="12" customHeight="1">
      <c r="K689" s="15"/>
    </row>
    <row r="690" spans="11:11" ht="12" customHeight="1">
      <c r="K690" s="15"/>
    </row>
    <row r="691" spans="11:11" ht="12" customHeight="1">
      <c r="K691" s="15"/>
    </row>
    <row r="692" spans="11:11" ht="12" customHeight="1">
      <c r="K692" s="15"/>
    </row>
    <row r="693" spans="11:11" ht="12" customHeight="1">
      <c r="K693" s="15"/>
    </row>
    <row r="694" spans="11:11" ht="12" customHeight="1">
      <c r="K694" s="15"/>
    </row>
    <row r="695" spans="11:11" ht="12" customHeight="1">
      <c r="K695" s="15"/>
    </row>
    <row r="696" spans="11:11" ht="12" customHeight="1">
      <c r="K696" s="15"/>
    </row>
    <row r="697" spans="11:11" ht="12" customHeight="1">
      <c r="K697" s="15"/>
    </row>
    <row r="698" spans="11:11" ht="12" customHeight="1">
      <c r="K698" s="15"/>
    </row>
    <row r="699" spans="11:11" ht="12" customHeight="1">
      <c r="K699" s="15"/>
    </row>
    <row r="700" spans="11:11" ht="12" customHeight="1">
      <c r="K700" s="15"/>
    </row>
    <row r="701" spans="11:11" ht="12" customHeight="1">
      <c r="K701" s="15"/>
    </row>
    <row r="702" spans="11:11" ht="12" customHeight="1">
      <c r="K702" s="15"/>
    </row>
    <row r="703" spans="11:11" ht="12" customHeight="1">
      <c r="K703" s="15"/>
    </row>
    <row r="704" spans="11:11" ht="12" customHeight="1">
      <c r="K704" s="15"/>
    </row>
    <row r="705" spans="11:11" ht="12" customHeight="1">
      <c r="K705" s="15"/>
    </row>
    <row r="706" spans="11:11" ht="12" customHeight="1">
      <c r="K706" s="15"/>
    </row>
    <row r="707" spans="11:11" ht="12" customHeight="1">
      <c r="K707" s="15"/>
    </row>
    <row r="708" spans="11:11" ht="12" customHeight="1">
      <c r="K708" s="15"/>
    </row>
    <row r="709" spans="11:11" ht="12" customHeight="1">
      <c r="K709" s="15"/>
    </row>
    <row r="710" spans="11:11" ht="12" customHeight="1">
      <c r="K710" s="15"/>
    </row>
    <row r="711" spans="11:11" ht="12" customHeight="1">
      <c r="K711" s="15"/>
    </row>
    <row r="712" spans="11:11" ht="12" customHeight="1">
      <c r="K712" s="15"/>
    </row>
    <row r="713" spans="11:11" ht="12" customHeight="1">
      <c r="K713" s="15"/>
    </row>
    <row r="714" spans="11:11" ht="12" customHeight="1">
      <c r="K714" s="15"/>
    </row>
    <row r="715" spans="11:11" ht="12" customHeight="1">
      <c r="K715" s="15"/>
    </row>
    <row r="716" spans="11:11" ht="12" customHeight="1">
      <c r="K716" s="15"/>
    </row>
    <row r="717" spans="11:11" ht="12" customHeight="1">
      <c r="K717" s="15"/>
    </row>
    <row r="718" spans="11:11" ht="12" customHeight="1">
      <c r="K718" s="15"/>
    </row>
    <row r="719" spans="11:11" ht="12" customHeight="1">
      <c r="K719" s="15"/>
    </row>
    <row r="720" spans="11:11" ht="12" customHeight="1">
      <c r="K720" s="15"/>
    </row>
    <row r="721" spans="11:11" ht="12" customHeight="1">
      <c r="K721" s="15"/>
    </row>
    <row r="722" spans="11:11" ht="12" customHeight="1">
      <c r="K722" s="15"/>
    </row>
    <row r="723" spans="11:11" ht="12" customHeight="1">
      <c r="K723" s="15"/>
    </row>
    <row r="724" spans="11:11" ht="12" customHeight="1">
      <c r="K724" s="15"/>
    </row>
    <row r="725" spans="11:11" ht="12" customHeight="1">
      <c r="K725" s="15"/>
    </row>
    <row r="726" spans="11:11" ht="12" customHeight="1">
      <c r="K726" s="15"/>
    </row>
    <row r="727" spans="11:11" ht="12" customHeight="1">
      <c r="K727" s="15"/>
    </row>
    <row r="728" spans="11:11" ht="12" customHeight="1">
      <c r="K728" s="15"/>
    </row>
    <row r="729" spans="11:11" ht="12" customHeight="1">
      <c r="K729" s="15"/>
    </row>
    <row r="730" spans="11:11" ht="12" customHeight="1">
      <c r="K730" s="15"/>
    </row>
    <row r="731" spans="11:11" ht="12" customHeight="1">
      <c r="K731" s="15"/>
    </row>
    <row r="732" spans="11:11" ht="12" customHeight="1">
      <c r="K732" s="15"/>
    </row>
    <row r="733" spans="11:11" ht="12" customHeight="1">
      <c r="K733" s="15"/>
    </row>
    <row r="734" spans="11:11" ht="12" customHeight="1">
      <c r="K734" s="15"/>
    </row>
    <row r="735" spans="11:11" ht="12" customHeight="1">
      <c r="K735" s="15"/>
    </row>
    <row r="736" spans="11:11" ht="12" customHeight="1">
      <c r="K736" s="15"/>
    </row>
    <row r="737" spans="11:11" ht="12" customHeight="1">
      <c r="K737" s="15"/>
    </row>
    <row r="738" spans="11:11" ht="12" customHeight="1">
      <c r="K738" s="15"/>
    </row>
    <row r="739" spans="11:11" ht="12" customHeight="1">
      <c r="K739" s="15"/>
    </row>
    <row r="740" spans="11:11" ht="12" customHeight="1">
      <c r="K740" s="15"/>
    </row>
    <row r="741" spans="11:11" ht="12" customHeight="1">
      <c r="K741" s="15"/>
    </row>
    <row r="742" spans="11:11" ht="12" customHeight="1">
      <c r="K742" s="15"/>
    </row>
    <row r="743" spans="11:11" ht="12" customHeight="1">
      <c r="K743" s="15"/>
    </row>
    <row r="744" spans="11:11" ht="12" customHeight="1">
      <c r="K744" s="15"/>
    </row>
    <row r="745" spans="11:11" ht="12" customHeight="1">
      <c r="K745" s="15"/>
    </row>
    <row r="746" spans="11:11" ht="12" customHeight="1">
      <c r="K746" s="15"/>
    </row>
    <row r="747" spans="11:11" ht="12" customHeight="1">
      <c r="K747" s="15"/>
    </row>
    <row r="748" spans="11:11" ht="12" customHeight="1">
      <c r="K748" s="15"/>
    </row>
    <row r="749" spans="11:11" ht="12" customHeight="1">
      <c r="K749" s="15"/>
    </row>
    <row r="750" spans="11:11" ht="12" customHeight="1">
      <c r="K750" s="15"/>
    </row>
    <row r="751" spans="11:11" ht="12" customHeight="1">
      <c r="K751" s="15"/>
    </row>
    <row r="752" spans="11:11" ht="12" customHeight="1">
      <c r="K752" s="15"/>
    </row>
    <row r="753" spans="11:11" ht="12" customHeight="1">
      <c r="K753" s="15"/>
    </row>
    <row r="754" spans="11:11" ht="12" customHeight="1">
      <c r="K754" s="15"/>
    </row>
    <row r="755" spans="11:11" ht="12" customHeight="1">
      <c r="K755" s="15"/>
    </row>
    <row r="756" spans="11:11" ht="12" customHeight="1">
      <c r="K756" s="15"/>
    </row>
    <row r="757" spans="11:11" ht="12" customHeight="1">
      <c r="K757" s="15"/>
    </row>
    <row r="758" spans="11:11" ht="12" customHeight="1">
      <c r="K758" s="15"/>
    </row>
    <row r="759" spans="11:11" ht="12" customHeight="1">
      <c r="K759" s="15"/>
    </row>
    <row r="760" spans="11:11" ht="12" customHeight="1">
      <c r="K760" s="15"/>
    </row>
    <row r="761" spans="11:11" ht="12" customHeight="1">
      <c r="K761" s="15"/>
    </row>
    <row r="762" spans="11:11" ht="12" customHeight="1">
      <c r="K762" s="15"/>
    </row>
    <row r="763" spans="11:11" ht="12" customHeight="1">
      <c r="K763" s="15"/>
    </row>
    <row r="764" spans="11:11" ht="12" customHeight="1">
      <c r="K764" s="15"/>
    </row>
    <row r="765" spans="11:11" ht="12" customHeight="1">
      <c r="K765" s="15"/>
    </row>
    <row r="766" spans="11:11" ht="12" customHeight="1">
      <c r="K766" s="15"/>
    </row>
    <row r="767" spans="11:11" ht="12" customHeight="1">
      <c r="K767" s="15"/>
    </row>
    <row r="768" spans="11:11" ht="12" customHeight="1">
      <c r="K768" s="15"/>
    </row>
    <row r="769" spans="11:11" ht="12" customHeight="1">
      <c r="K769" s="15"/>
    </row>
    <row r="770" spans="11:11" ht="12" customHeight="1">
      <c r="K770" s="15"/>
    </row>
    <row r="771" spans="11:11" ht="12" customHeight="1">
      <c r="K771" s="15"/>
    </row>
    <row r="772" spans="11:11" ht="12" customHeight="1">
      <c r="K772" s="15"/>
    </row>
    <row r="773" spans="11:11" ht="12" customHeight="1">
      <c r="K773" s="15"/>
    </row>
    <row r="774" spans="11:11" ht="12" customHeight="1">
      <c r="K774" s="15"/>
    </row>
    <row r="775" spans="11:11" ht="12" customHeight="1">
      <c r="K775" s="15"/>
    </row>
    <row r="776" spans="11:11" ht="12" customHeight="1">
      <c r="K776" s="15"/>
    </row>
    <row r="777" spans="11:11" ht="12" customHeight="1">
      <c r="K777" s="15"/>
    </row>
    <row r="778" spans="11:11" ht="12" customHeight="1">
      <c r="K778" s="15"/>
    </row>
    <row r="779" spans="11:11" ht="12" customHeight="1">
      <c r="K779" s="15"/>
    </row>
    <row r="780" spans="11:11" ht="12" customHeight="1">
      <c r="K780" s="15"/>
    </row>
    <row r="781" spans="11:11" ht="12" customHeight="1">
      <c r="K781" s="15"/>
    </row>
    <row r="782" spans="11:11" ht="12" customHeight="1">
      <c r="K782" s="15"/>
    </row>
    <row r="783" spans="11:11" ht="12" customHeight="1">
      <c r="K783" s="15"/>
    </row>
    <row r="784" spans="11:11" ht="12" customHeight="1">
      <c r="K784" s="15"/>
    </row>
    <row r="785" spans="11:11" ht="12" customHeight="1">
      <c r="K785" s="15"/>
    </row>
    <row r="786" spans="11:11" ht="12" customHeight="1">
      <c r="K786" s="15"/>
    </row>
    <row r="787" spans="11:11" ht="12" customHeight="1">
      <c r="K787" s="15"/>
    </row>
    <row r="788" spans="11:11" ht="12" customHeight="1">
      <c r="K788" s="15"/>
    </row>
    <row r="789" spans="11:11" ht="12" customHeight="1">
      <c r="K789" s="15"/>
    </row>
    <row r="790" spans="11:11" ht="12" customHeight="1">
      <c r="K790" s="15"/>
    </row>
    <row r="791" spans="11:11" ht="12" customHeight="1">
      <c r="K791" s="15"/>
    </row>
    <row r="792" spans="11:11" ht="12" customHeight="1">
      <c r="K792" s="15"/>
    </row>
    <row r="793" spans="11:11" ht="12" customHeight="1">
      <c r="K793" s="15"/>
    </row>
    <row r="794" spans="11:11" ht="12" customHeight="1">
      <c r="K794" s="15"/>
    </row>
    <row r="795" spans="11:11" ht="12" customHeight="1">
      <c r="K795" s="15"/>
    </row>
    <row r="796" spans="11:11" ht="12" customHeight="1">
      <c r="K796" s="15"/>
    </row>
    <row r="797" spans="11:11" ht="12" customHeight="1">
      <c r="K797" s="15"/>
    </row>
    <row r="798" spans="11:11" ht="12" customHeight="1">
      <c r="K798" s="15"/>
    </row>
    <row r="799" spans="11:11" ht="12" customHeight="1">
      <c r="K799" s="15"/>
    </row>
    <row r="800" spans="11:11" ht="12" customHeight="1">
      <c r="K800" s="15"/>
    </row>
    <row r="801" spans="11:11" ht="12" customHeight="1">
      <c r="K801" s="15"/>
    </row>
    <row r="802" spans="11:11" ht="12" customHeight="1">
      <c r="K802" s="15"/>
    </row>
    <row r="803" spans="11:11" ht="12" customHeight="1">
      <c r="K803" s="15"/>
    </row>
    <row r="804" spans="11:11" ht="12" customHeight="1">
      <c r="K804" s="15"/>
    </row>
    <row r="805" spans="11:11" ht="12" customHeight="1">
      <c r="K805" s="15"/>
    </row>
    <row r="806" spans="11:11" ht="12" customHeight="1">
      <c r="K806" s="15"/>
    </row>
    <row r="807" spans="11:11" ht="12" customHeight="1">
      <c r="K807" s="15"/>
    </row>
    <row r="808" spans="11:11" ht="12" customHeight="1">
      <c r="K808" s="15"/>
    </row>
    <row r="809" spans="11:11" ht="12" customHeight="1">
      <c r="K809" s="15"/>
    </row>
    <row r="810" spans="11:11" ht="12" customHeight="1">
      <c r="K810" s="15"/>
    </row>
    <row r="811" spans="11:11" ht="12" customHeight="1">
      <c r="K811" s="15"/>
    </row>
    <row r="812" spans="11:11" ht="12" customHeight="1">
      <c r="K812" s="15"/>
    </row>
    <row r="813" spans="11:11" ht="12" customHeight="1">
      <c r="K813" s="15"/>
    </row>
    <row r="814" spans="11:11" ht="12" customHeight="1">
      <c r="K814" s="15"/>
    </row>
    <row r="815" spans="11:11" ht="12" customHeight="1">
      <c r="K815" s="15"/>
    </row>
    <row r="816" spans="11:11" ht="12" customHeight="1">
      <c r="K816" s="15"/>
    </row>
    <row r="817" spans="11:11" ht="12" customHeight="1">
      <c r="K817" s="15"/>
    </row>
    <row r="818" spans="11:11" ht="12" customHeight="1">
      <c r="K818" s="15"/>
    </row>
    <row r="819" spans="11:11" ht="12" customHeight="1">
      <c r="K819" s="15"/>
    </row>
    <row r="820" spans="11:11" ht="12" customHeight="1">
      <c r="K820" s="15"/>
    </row>
    <row r="821" spans="11:11" ht="12" customHeight="1">
      <c r="K821" s="15"/>
    </row>
    <row r="822" spans="11:11" ht="12" customHeight="1">
      <c r="K822" s="15"/>
    </row>
    <row r="823" spans="11:11" ht="12" customHeight="1">
      <c r="K823" s="15"/>
    </row>
    <row r="824" spans="11:11" ht="12" customHeight="1">
      <c r="K824" s="15"/>
    </row>
    <row r="825" spans="11:11" ht="12" customHeight="1">
      <c r="K825" s="15"/>
    </row>
    <row r="826" spans="11:11" ht="12" customHeight="1">
      <c r="K826" s="15"/>
    </row>
    <row r="827" spans="11:11" ht="12" customHeight="1">
      <c r="K827" s="15"/>
    </row>
    <row r="828" spans="11:11" ht="12" customHeight="1">
      <c r="K828" s="15"/>
    </row>
    <row r="829" spans="11:11" ht="12" customHeight="1">
      <c r="K829" s="15"/>
    </row>
    <row r="830" spans="11:11" ht="12" customHeight="1">
      <c r="K830" s="15"/>
    </row>
    <row r="831" spans="11:11" ht="12" customHeight="1">
      <c r="K831" s="15"/>
    </row>
    <row r="832" spans="11:11" ht="12" customHeight="1">
      <c r="K832" s="15"/>
    </row>
    <row r="833" spans="11:11" ht="12" customHeight="1">
      <c r="K833" s="15"/>
    </row>
    <row r="834" spans="11:11" ht="12" customHeight="1">
      <c r="K834" s="15"/>
    </row>
    <row r="835" spans="11:11" ht="12" customHeight="1">
      <c r="K835" s="15"/>
    </row>
    <row r="836" spans="11:11" ht="12" customHeight="1">
      <c r="K836" s="15"/>
    </row>
    <row r="837" spans="11:11" ht="12" customHeight="1">
      <c r="K837" s="15"/>
    </row>
    <row r="838" spans="11:11" ht="12" customHeight="1">
      <c r="K838" s="15"/>
    </row>
    <row r="839" spans="11:11" ht="12" customHeight="1">
      <c r="K839" s="15"/>
    </row>
    <row r="840" spans="11:11" ht="12" customHeight="1">
      <c r="K840" s="15"/>
    </row>
    <row r="841" spans="11:11" ht="12" customHeight="1">
      <c r="K841" s="15"/>
    </row>
    <row r="842" spans="11:11" ht="12" customHeight="1">
      <c r="K842" s="15"/>
    </row>
    <row r="843" spans="11:11" ht="12" customHeight="1">
      <c r="K843" s="15"/>
    </row>
    <row r="844" spans="11:11" ht="12" customHeight="1">
      <c r="K844" s="15"/>
    </row>
    <row r="845" spans="11:11" ht="12" customHeight="1">
      <c r="K845" s="15"/>
    </row>
    <row r="846" spans="11:11" ht="12" customHeight="1">
      <c r="K846" s="15"/>
    </row>
    <row r="847" spans="11:11" ht="12" customHeight="1">
      <c r="K847" s="15"/>
    </row>
    <row r="848" spans="11:11" ht="12" customHeight="1">
      <c r="K848" s="15"/>
    </row>
    <row r="849" spans="11:11" ht="12" customHeight="1">
      <c r="K849" s="15"/>
    </row>
    <row r="850" spans="11:11" ht="12" customHeight="1">
      <c r="K850" s="15"/>
    </row>
    <row r="851" spans="11:11" ht="12" customHeight="1">
      <c r="K851" s="15"/>
    </row>
    <row r="852" spans="11:11" ht="12" customHeight="1">
      <c r="K852" s="15"/>
    </row>
    <row r="853" spans="11:11" ht="12" customHeight="1">
      <c r="K853" s="15"/>
    </row>
    <row r="854" spans="11:11" ht="12" customHeight="1">
      <c r="K854" s="15"/>
    </row>
    <row r="855" spans="11:11" ht="12" customHeight="1">
      <c r="K855" s="15"/>
    </row>
    <row r="856" spans="11:11" ht="12" customHeight="1">
      <c r="K856" s="15"/>
    </row>
    <row r="857" spans="11:11" ht="12" customHeight="1">
      <c r="K857" s="15"/>
    </row>
    <row r="858" spans="11:11" ht="12" customHeight="1">
      <c r="K858" s="15"/>
    </row>
    <row r="859" spans="11:11" ht="12" customHeight="1">
      <c r="K859" s="15"/>
    </row>
    <row r="860" spans="11:11" ht="12" customHeight="1">
      <c r="K860" s="15"/>
    </row>
    <row r="861" spans="11:11" ht="12" customHeight="1">
      <c r="K861" s="15"/>
    </row>
    <row r="862" spans="11:11" ht="12" customHeight="1">
      <c r="K862" s="15"/>
    </row>
    <row r="863" spans="11:11" ht="12" customHeight="1">
      <c r="K863" s="15"/>
    </row>
    <row r="864" spans="11:11" ht="12" customHeight="1">
      <c r="K864" s="15"/>
    </row>
    <row r="865" spans="11:11" ht="12" customHeight="1">
      <c r="K865" s="15"/>
    </row>
    <row r="866" spans="11:11" ht="12" customHeight="1">
      <c r="K866" s="15"/>
    </row>
    <row r="867" spans="11:11" ht="12" customHeight="1">
      <c r="K867" s="15"/>
    </row>
    <row r="868" spans="11:11" ht="12" customHeight="1">
      <c r="K868" s="15"/>
    </row>
    <row r="869" spans="11:11" ht="12" customHeight="1">
      <c r="K869" s="15"/>
    </row>
    <row r="870" spans="11:11" ht="12" customHeight="1">
      <c r="K870" s="15"/>
    </row>
    <row r="871" spans="11:11" ht="12" customHeight="1">
      <c r="K871" s="15"/>
    </row>
    <row r="872" spans="11:11" ht="12" customHeight="1">
      <c r="K872" s="15"/>
    </row>
    <row r="873" spans="11:11" ht="12" customHeight="1">
      <c r="K873" s="15"/>
    </row>
    <row r="874" spans="11:11" ht="12" customHeight="1">
      <c r="K874" s="15"/>
    </row>
    <row r="875" spans="11:11" ht="12" customHeight="1">
      <c r="K875" s="15"/>
    </row>
    <row r="876" spans="11:11" ht="12" customHeight="1">
      <c r="K876" s="15"/>
    </row>
    <row r="877" spans="11:11" ht="12" customHeight="1">
      <c r="K877" s="15"/>
    </row>
    <row r="878" spans="11:11" ht="12" customHeight="1">
      <c r="K878" s="15"/>
    </row>
    <row r="879" spans="11:11" ht="12" customHeight="1">
      <c r="K879" s="15"/>
    </row>
    <row r="880" spans="11:11" ht="12" customHeight="1">
      <c r="K880" s="15"/>
    </row>
    <row r="881" spans="11:11" ht="12" customHeight="1">
      <c r="K881" s="15"/>
    </row>
    <row r="882" spans="11:11" ht="12" customHeight="1">
      <c r="K882" s="15"/>
    </row>
    <row r="883" spans="11:11" ht="12" customHeight="1">
      <c r="K883" s="15"/>
    </row>
    <row r="884" spans="11:11" ht="12" customHeight="1">
      <c r="K884" s="15"/>
    </row>
    <row r="885" spans="11:11" ht="12" customHeight="1">
      <c r="K885" s="15"/>
    </row>
    <row r="886" spans="11:11" ht="12" customHeight="1">
      <c r="K886" s="15"/>
    </row>
    <row r="887" spans="11:11" ht="12" customHeight="1">
      <c r="K887" s="15"/>
    </row>
    <row r="888" spans="11:11" ht="12" customHeight="1">
      <c r="K888" s="15"/>
    </row>
    <row r="889" spans="11:11" ht="12" customHeight="1">
      <c r="K889" s="15"/>
    </row>
    <row r="890" spans="11:11" ht="12" customHeight="1">
      <c r="K890" s="15"/>
    </row>
    <row r="891" spans="11:11" ht="12" customHeight="1">
      <c r="K891" s="15"/>
    </row>
    <row r="892" spans="11:11" ht="12" customHeight="1">
      <c r="K892" s="15"/>
    </row>
    <row r="893" spans="11:11" ht="12" customHeight="1">
      <c r="K893" s="15"/>
    </row>
    <row r="894" spans="11:11" ht="12" customHeight="1">
      <c r="K894" s="15"/>
    </row>
    <row r="895" spans="11:11" ht="12" customHeight="1">
      <c r="K895" s="15"/>
    </row>
    <row r="896" spans="11:11" ht="12" customHeight="1">
      <c r="K896" s="15"/>
    </row>
    <row r="897" spans="11:11" ht="12" customHeight="1">
      <c r="K897" s="15"/>
    </row>
    <row r="898" spans="11:11" ht="12" customHeight="1">
      <c r="K898" s="15"/>
    </row>
    <row r="899" spans="11:11" ht="12" customHeight="1">
      <c r="K899" s="15"/>
    </row>
    <row r="900" spans="11:11" ht="12" customHeight="1">
      <c r="K900" s="15"/>
    </row>
    <row r="901" spans="11:11" ht="12" customHeight="1">
      <c r="K901" s="15"/>
    </row>
    <row r="902" spans="11:11" ht="12" customHeight="1">
      <c r="K902" s="15"/>
    </row>
    <row r="903" spans="11:11" ht="12" customHeight="1">
      <c r="K903" s="15"/>
    </row>
    <row r="904" spans="11:11" ht="12" customHeight="1">
      <c r="K904" s="15"/>
    </row>
    <row r="905" spans="11:11" ht="12" customHeight="1">
      <c r="K905" s="15"/>
    </row>
    <row r="906" spans="11:11" ht="12" customHeight="1">
      <c r="K906" s="15"/>
    </row>
    <row r="907" spans="11:11" ht="12" customHeight="1">
      <c r="K907" s="15"/>
    </row>
    <row r="908" spans="11:11" ht="12" customHeight="1">
      <c r="K908" s="15"/>
    </row>
    <row r="909" spans="11:11" ht="12" customHeight="1">
      <c r="K909" s="15"/>
    </row>
    <row r="910" spans="11:11" ht="12" customHeight="1">
      <c r="K910" s="15"/>
    </row>
    <row r="911" spans="11:11" ht="12" customHeight="1">
      <c r="K911" s="15"/>
    </row>
    <row r="912" spans="11:11" ht="12" customHeight="1">
      <c r="K912" s="15"/>
    </row>
    <row r="913" spans="11:11" ht="12" customHeight="1">
      <c r="K913" s="15"/>
    </row>
    <row r="914" spans="11:11" ht="12" customHeight="1">
      <c r="K914" s="15"/>
    </row>
    <row r="915" spans="11:11" ht="12" customHeight="1">
      <c r="K915" s="15"/>
    </row>
    <row r="916" spans="11:11" ht="12" customHeight="1">
      <c r="K916" s="15"/>
    </row>
    <row r="917" spans="11:11" ht="12" customHeight="1">
      <c r="K917" s="15"/>
    </row>
    <row r="918" spans="11:11" ht="12" customHeight="1">
      <c r="K918" s="15"/>
    </row>
    <row r="919" spans="11:11" ht="12" customHeight="1">
      <c r="K919" s="15"/>
    </row>
    <row r="920" spans="11:11" ht="12" customHeight="1">
      <c r="K920" s="15"/>
    </row>
    <row r="921" spans="11:11" ht="12" customHeight="1">
      <c r="K921" s="15"/>
    </row>
    <row r="922" spans="11:11" ht="12" customHeight="1">
      <c r="K922" s="15"/>
    </row>
    <row r="923" spans="11:11" ht="12" customHeight="1">
      <c r="K923" s="15"/>
    </row>
    <row r="924" spans="11:11" ht="12" customHeight="1">
      <c r="K924" s="15"/>
    </row>
    <row r="925" spans="11:11" ht="12" customHeight="1">
      <c r="K925" s="15"/>
    </row>
    <row r="926" spans="11:11" ht="12" customHeight="1">
      <c r="K926" s="15"/>
    </row>
    <row r="927" spans="11:11" ht="12" customHeight="1">
      <c r="K927" s="15"/>
    </row>
    <row r="928" spans="11:11" ht="12" customHeight="1">
      <c r="K928" s="15"/>
    </row>
    <row r="929" spans="11:11" ht="12" customHeight="1">
      <c r="K929" s="15"/>
    </row>
    <row r="930" spans="11:11" ht="12" customHeight="1">
      <c r="K930" s="15"/>
    </row>
    <row r="931" spans="11:11" ht="12" customHeight="1">
      <c r="K931" s="15"/>
    </row>
    <row r="932" spans="11:11" ht="12" customHeight="1">
      <c r="K932" s="15"/>
    </row>
    <row r="933" spans="11:11" ht="12" customHeight="1">
      <c r="K933" s="15"/>
    </row>
    <row r="934" spans="11:11" ht="12" customHeight="1">
      <c r="K934" s="15"/>
    </row>
    <row r="935" spans="11:11" ht="12" customHeight="1">
      <c r="K935" s="15"/>
    </row>
    <row r="936" spans="11:11" ht="12" customHeight="1">
      <c r="K936" s="15"/>
    </row>
    <row r="937" spans="11:11" ht="12" customHeight="1">
      <c r="K937" s="15"/>
    </row>
    <row r="938" spans="11:11" ht="12" customHeight="1">
      <c r="K938" s="15"/>
    </row>
    <row r="939" spans="11:11" ht="12" customHeight="1">
      <c r="K939" s="15"/>
    </row>
    <row r="940" spans="11:11" ht="12" customHeight="1">
      <c r="K940" s="15"/>
    </row>
    <row r="941" spans="11:11" ht="12" customHeight="1">
      <c r="K941" s="15"/>
    </row>
    <row r="942" spans="11:11" ht="12" customHeight="1">
      <c r="K942" s="15"/>
    </row>
    <row r="943" spans="11:11" ht="12" customHeight="1">
      <c r="K943" s="15"/>
    </row>
    <row r="944" spans="11:11" ht="12" customHeight="1">
      <c r="K944" s="15"/>
    </row>
    <row r="945" spans="11:11" ht="12" customHeight="1">
      <c r="K945" s="15"/>
    </row>
    <row r="946" spans="11:11" ht="12" customHeight="1">
      <c r="K946" s="15"/>
    </row>
    <row r="947" spans="11:11" ht="12" customHeight="1">
      <c r="K947" s="15"/>
    </row>
    <row r="948" spans="11:11" ht="12" customHeight="1">
      <c r="K948" s="15"/>
    </row>
    <row r="949" spans="11:11" ht="12" customHeight="1">
      <c r="K949" s="15"/>
    </row>
    <row r="950" spans="11:11" ht="12" customHeight="1">
      <c r="K950" s="15"/>
    </row>
    <row r="951" spans="11:11" ht="12" customHeight="1">
      <c r="K951" s="15"/>
    </row>
    <row r="952" spans="11:11" ht="12" customHeight="1">
      <c r="K952" s="15"/>
    </row>
    <row r="953" spans="11:11" ht="12" customHeight="1">
      <c r="K953" s="15"/>
    </row>
    <row r="954" spans="11:11" ht="12" customHeight="1">
      <c r="K954" s="15"/>
    </row>
    <row r="955" spans="11:11" ht="12" customHeight="1">
      <c r="K955" s="15"/>
    </row>
    <row r="956" spans="11:11" ht="12" customHeight="1">
      <c r="K956" s="15"/>
    </row>
    <row r="957" spans="11:11" ht="12" customHeight="1">
      <c r="K957" s="15"/>
    </row>
    <row r="958" spans="11:11" ht="12" customHeight="1">
      <c r="K958" s="15"/>
    </row>
    <row r="959" spans="11:11" ht="12" customHeight="1">
      <c r="K959" s="15"/>
    </row>
    <row r="960" spans="11:11" ht="12" customHeight="1">
      <c r="K960" s="15"/>
    </row>
    <row r="961" spans="11:11" ht="12" customHeight="1">
      <c r="K961" s="15"/>
    </row>
    <row r="962" spans="11:11" ht="12" customHeight="1">
      <c r="K962" s="15"/>
    </row>
    <row r="963" spans="11:11" ht="12" customHeight="1">
      <c r="K963" s="15"/>
    </row>
    <row r="964" spans="11:11" ht="12" customHeight="1">
      <c r="K964" s="15"/>
    </row>
    <row r="965" spans="11:11" ht="12" customHeight="1">
      <c r="K965" s="15"/>
    </row>
    <row r="966" spans="11:11" ht="12" customHeight="1">
      <c r="K966" s="15"/>
    </row>
    <row r="967" spans="11:11" ht="12" customHeight="1">
      <c r="K967" s="15"/>
    </row>
    <row r="968" spans="11:11" ht="12" customHeight="1">
      <c r="K968" s="15"/>
    </row>
    <row r="969" spans="11:11" ht="12" customHeight="1">
      <c r="K969" s="15"/>
    </row>
    <row r="970" spans="11:11" ht="12" customHeight="1">
      <c r="K970" s="15"/>
    </row>
    <row r="971" spans="11:11" ht="12" customHeight="1">
      <c r="K971" s="15"/>
    </row>
    <row r="972" spans="11:11" ht="12" customHeight="1">
      <c r="K972" s="15"/>
    </row>
    <row r="973" spans="11:11" ht="12" customHeight="1">
      <c r="K973" s="15"/>
    </row>
    <row r="974" spans="11:11" ht="12" customHeight="1">
      <c r="K974" s="15"/>
    </row>
    <row r="975" spans="11:11" ht="12" customHeight="1">
      <c r="K975" s="15"/>
    </row>
    <row r="976" spans="11:11" ht="12" customHeight="1">
      <c r="K976" s="15"/>
    </row>
    <row r="977" spans="11:11" ht="12" customHeight="1">
      <c r="K977" s="15"/>
    </row>
    <row r="978" spans="11:11" ht="12" customHeight="1">
      <c r="K978" s="15"/>
    </row>
    <row r="979" spans="11:11" ht="12" customHeight="1">
      <c r="K979" s="15"/>
    </row>
    <row r="980" spans="11:11" ht="12" customHeight="1">
      <c r="K980" s="15"/>
    </row>
    <row r="981" spans="11:11" ht="12" customHeight="1">
      <c r="K981" s="15"/>
    </row>
    <row r="982" spans="11:11" ht="12" customHeight="1">
      <c r="K982" s="15"/>
    </row>
    <row r="983" spans="11:11" ht="12" customHeight="1">
      <c r="K983" s="15"/>
    </row>
    <row r="984" spans="11:11" ht="12" customHeight="1">
      <c r="K984" s="15"/>
    </row>
    <row r="985" spans="11:11" ht="12" customHeight="1">
      <c r="K985" s="15"/>
    </row>
    <row r="986" spans="11:11" ht="12" customHeight="1">
      <c r="K986" s="15"/>
    </row>
    <row r="987" spans="11:11" ht="12" customHeight="1">
      <c r="K987" s="15"/>
    </row>
    <row r="988" spans="11:11" ht="12" customHeight="1">
      <c r="K988" s="15"/>
    </row>
    <row r="989" spans="11:11" ht="12" customHeight="1">
      <c r="K989" s="15"/>
    </row>
    <row r="990" spans="11:11" ht="12" customHeight="1">
      <c r="K990" s="15"/>
    </row>
    <row r="991" spans="11:11" ht="12" customHeight="1">
      <c r="K991" s="15"/>
    </row>
    <row r="992" spans="11:11" ht="12" customHeight="1">
      <c r="K992" s="15"/>
    </row>
    <row r="993" spans="11:11" ht="12" customHeight="1">
      <c r="K993" s="15"/>
    </row>
    <row r="994" spans="11:11" ht="12" customHeight="1">
      <c r="K994" s="15"/>
    </row>
    <row r="995" spans="11:11" ht="12" customHeight="1">
      <c r="K995" s="15"/>
    </row>
    <row r="996" spans="11:11" ht="12" customHeight="1">
      <c r="K996" s="15"/>
    </row>
    <row r="997" spans="11:11" ht="12" customHeight="1">
      <c r="K997" s="15"/>
    </row>
    <row r="998" spans="11:11" ht="12" customHeight="1">
      <c r="K998" s="15"/>
    </row>
    <row r="999" spans="11:11" ht="12" customHeight="1">
      <c r="K999" s="15"/>
    </row>
    <row r="1000" spans="11:11" ht="12" customHeight="1">
      <c r="K1000" s="15"/>
    </row>
    <row r="1001" spans="11:11" ht="12" customHeight="1">
      <c r="K1001" s="15"/>
    </row>
    <row r="1002" spans="11:11" ht="12" customHeight="1">
      <c r="K1002" s="15"/>
    </row>
    <row r="1003" spans="11:11" ht="12" customHeight="1">
      <c r="K1003" s="15"/>
    </row>
    <row r="1004" spans="11:11" ht="12" customHeight="1">
      <c r="K1004" s="15"/>
    </row>
    <row r="1005" spans="11:11" ht="12" customHeight="1">
      <c r="K1005" s="15"/>
    </row>
    <row r="1006" spans="11:11" ht="12" customHeight="1">
      <c r="K1006" s="15"/>
    </row>
    <row r="1007" spans="11:11" ht="12" customHeight="1">
      <c r="K1007" s="15"/>
    </row>
    <row r="1008" spans="11:11" ht="12" customHeight="1">
      <c r="K1008" s="15"/>
    </row>
    <row r="1009" spans="11:11" ht="12" customHeight="1">
      <c r="K1009" s="15"/>
    </row>
    <row r="1010" spans="11:11" ht="12" customHeight="1">
      <c r="K1010" s="15"/>
    </row>
    <row r="1011" spans="11:11" ht="12" customHeight="1">
      <c r="K1011" s="15"/>
    </row>
    <row r="1012" spans="11:11" ht="12" customHeight="1">
      <c r="K1012" s="15"/>
    </row>
    <row r="1013" spans="11:11" ht="12" customHeight="1">
      <c r="K1013" s="15"/>
    </row>
    <row r="1014" spans="11:11" ht="12" customHeight="1">
      <c r="K1014" s="15"/>
    </row>
    <row r="1015" spans="11:11" ht="12" customHeight="1">
      <c r="K1015" s="15"/>
    </row>
    <row r="1016" spans="11:11" ht="12" customHeight="1">
      <c r="K1016" s="15"/>
    </row>
    <row r="1017" spans="11:11" ht="12" customHeight="1">
      <c r="K1017" s="15"/>
    </row>
    <row r="1018" spans="11:11" ht="12" customHeight="1">
      <c r="K1018" s="15"/>
    </row>
    <row r="1019" spans="11:11" ht="12" customHeight="1">
      <c r="K1019" s="15"/>
    </row>
    <row r="1020" spans="11:11" ht="12" customHeight="1">
      <c r="K1020" s="15"/>
    </row>
    <row r="1021" spans="11:11" ht="12" customHeight="1">
      <c r="K1021" s="15"/>
    </row>
    <row r="1022" spans="11:11" ht="12" customHeight="1">
      <c r="K1022" s="15"/>
    </row>
    <row r="1023" spans="11:11" ht="12" customHeight="1">
      <c r="K1023" s="15"/>
    </row>
    <row r="1024" spans="11:11" ht="12" customHeight="1">
      <c r="K1024" s="15"/>
    </row>
    <row r="1025" spans="11:11" ht="12" customHeight="1">
      <c r="K1025" s="15"/>
    </row>
    <row r="1026" spans="11:11" ht="12" customHeight="1">
      <c r="K1026" s="15"/>
    </row>
    <row r="1027" spans="11:11" ht="12" customHeight="1">
      <c r="K1027" s="15"/>
    </row>
    <row r="1028" spans="11:11" ht="12" customHeight="1">
      <c r="K1028" s="15"/>
    </row>
    <row r="1029" spans="11:11" ht="12" customHeight="1">
      <c r="K1029" s="15"/>
    </row>
    <row r="1030" spans="11:11" ht="12" customHeight="1">
      <c r="K1030" s="15"/>
    </row>
    <row r="1031" spans="11:11" ht="12" customHeight="1">
      <c r="K1031" s="15"/>
    </row>
    <row r="1032" spans="11:11" ht="12" customHeight="1">
      <c r="K1032" s="15"/>
    </row>
    <row r="1033" spans="11:11" ht="12" customHeight="1">
      <c r="K1033" s="15"/>
    </row>
    <row r="1034" spans="11:11" ht="12" customHeight="1">
      <c r="K1034" s="15"/>
    </row>
    <row r="1035" spans="11:11" ht="12" customHeight="1">
      <c r="K1035" s="15"/>
    </row>
    <row r="1036" spans="11:11" ht="12" customHeight="1">
      <c r="K1036" s="15"/>
    </row>
    <row r="1037" spans="11:11" ht="12" customHeight="1">
      <c r="K1037" s="15"/>
    </row>
    <row r="1038" spans="11:11" ht="12" customHeight="1">
      <c r="K1038" s="15"/>
    </row>
    <row r="1039" spans="11:11" ht="12" customHeight="1">
      <c r="K1039" s="15"/>
    </row>
    <row r="1040" spans="11:11" ht="12" customHeight="1">
      <c r="K1040" s="15"/>
    </row>
    <row r="1041" spans="11:11" ht="12" customHeight="1">
      <c r="K1041" s="15"/>
    </row>
    <row r="1042" spans="11:11" ht="12" customHeight="1">
      <c r="K1042" s="15"/>
    </row>
    <row r="1043" spans="11:11" ht="12" customHeight="1">
      <c r="K1043" s="15"/>
    </row>
    <row r="1044" spans="11:11" ht="12" customHeight="1">
      <c r="K1044" s="15"/>
    </row>
    <row r="1045" spans="11:11" ht="12" customHeight="1">
      <c r="K1045" s="15"/>
    </row>
    <row r="1046" spans="11:11" ht="12" customHeight="1">
      <c r="K1046" s="15"/>
    </row>
    <row r="1047" spans="11:11" ht="12" customHeight="1">
      <c r="K1047" s="15"/>
    </row>
    <row r="1048" spans="11:11" ht="12" customHeight="1">
      <c r="K1048" s="15"/>
    </row>
    <row r="1049" spans="11:11" ht="12" customHeight="1">
      <c r="K1049" s="15"/>
    </row>
    <row r="1050" spans="11:11" ht="12" customHeight="1">
      <c r="K1050" s="15"/>
    </row>
    <row r="1051" spans="11:11" ht="12" customHeight="1">
      <c r="K1051" s="15"/>
    </row>
    <row r="1052" spans="11:11" ht="12" customHeight="1">
      <c r="K1052" s="15"/>
    </row>
    <row r="1053" spans="11:11" ht="12" customHeight="1">
      <c r="K1053" s="15"/>
    </row>
    <row r="1054" spans="11:11" ht="12" customHeight="1">
      <c r="K1054" s="15"/>
    </row>
    <row r="1055" spans="11:11" ht="12" customHeight="1">
      <c r="K1055" s="15"/>
    </row>
    <row r="1056" spans="11:11" ht="12" customHeight="1">
      <c r="K1056" s="15"/>
    </row>
    <row r="1057" spans="11:11" ht="12" customHeight="1">
      <c r="K1057" s="15"/>
    </row>
    <row r="1058" spans="11:11" ht="12" customHeight="1">
      <c r="K1058" s="15"/>
    </row>
    <row r="1059" spans="11:11" ht="12" customHeight="1">
      <c r="K1059" s="15"/>
    </row>
    <row r="1060" spans="11:11" ht="12" customHeight="1">
      <c r="K1060" s="15"/>
    </row>
    <row r="1061" spans="11:11" ht="12" customHeight="1">
      <c r="K1061" s="15"/>
    </row>
    <row r="1062" spans="11:11" ht="12" customHeight="1">
      <c r="K1062" s="15"/>
    </row>
    <row r="1063" spans="11:11" ht="12" customHeight="1">
      <c r="K1063" s="15"/>
    </row>
    <row r="1064" spans="11:11" ht="12" customHeight="1">
      <c r="K1064" s="15"/>
    </row>
    <row r="1065" spans="11:11" ht="12" customHeight="1">
      <c r="K1065" s="15"/>
    </row>
    <row r="1066" spans="11:11" ht="12" customHeight="1">
      <c r="K1066" s="15"/>
    </row>
    <row r="1067" spans="11:11" ht="12" customHeight="1">
      <c r="K1067" s="15"/>
    </row>
    <row r="1068" spans="11:11" ht="12" customHeight="1">
      <c r="K1068" s="15"/>
    </row>
    <row r="1069" spans="11:11" ht="12" customHeight="1">
      <c r="K1069" s="15"/>
    </row>
    <row r="1070" spans="11:11" ht="12" customHeight="1">
      <c r="K1070" s="15"/>
    </row>
    <row r="1071" spans="11:11" ht="12" customHeight="1">
      <c r="K1071" s="15"/>
    </row>
    <row r="1072" spans="11:11" ht="12" customHeight="1">
      <c r="K1072" s="15"/>
    </row>
    <row r="1073" spans="11:11" ht="12" customHeight="1">
      <c r="K1073" s="15"/>
    </row>
    <row r="1074" spans="11:11" ht="12" customHeight="1">
      <c r="K1074" s="15"/>
    </row>
    <row r="1075" spans="11:11" ht="12" customHeight="1">
      <c r="K1075" s="15"/>
    </row>
    <row r="1076" spans="11:11" ht="12" customHeight="1">
      <c r="K1076" s="15"/>
    </row>
    <row r="1077" spans="11:11" ht="12" customHeight="1">
      <c r="K1077" s="15"/>
    </row>
    <row r="1078" spans="11:11" ht="12" customHeight="1">
      <c r="K1078" s="15"/>
    </row>
    <row r="1079" spans="11:11" ht="12" customHeight="1">
      <c r="K1079" s="15"/>
    </row>
    <row r="1080" spans="11:11" ht="12" customHeight="1">
      <c r="K1080" s="15"/>
    </row>
    <row r="1081" spans="11:11" ht="12" customHeight="1">
      <c r="K1081" s="15"/>
    </row>
    <row r="1082" spans="11:11" ht="12" customHeight="1">
      <c r="K1082" s="15"/>
    </row>
    <row r="1083" spans="11:11" ht="12" customHeight="1">
      <c r="K1083" s="15"/>
    </row>
    <row r="1084" spans="11:11" ht="12" customHeight="1">
      <c r="K1084" s="15"/>
    </row>
    <row r="1085" spans="11:11" ht="12" customHeight="1">
      <c r="K1085" s="15"/>
    </row>
    <row r="1086" spans="11:11" ht="12" customHeight="1">
      <c r="K1086" s="15"/>
    </row>
    <row r="1087" spans="11:11" ht="12" customHeight="1">
      <c r="K1087" s="15"/>
    </row>
    <row r="1088" spans="11:11" ht="12" customHeight="1">
      <c r="K1088" s="15"/>
    </row>
    <row r="1089" spans="11:11" ht="12" customHeight="1">
      <c r="K1089" s="15"/>
    </row>
    <row r="1090" spans="11:11" ht="12" customHeight="1">
      <c r="K1090" s="15"/>
    </row>
    <row r="1091" spans="11:11" ht="12" customHeight="1">
      <c r="K1091" s="15"/>
    </row>
    <row r="1092" spans="11:11" ht="12" customHeight="1">
      <c r="K1092" s="15"/>
    </row>
    <row r="1093" spans="11:11" ht="12" customHeight="1">
      <c r="K1093" s="15"/>
    </row>
    <row r="1094" spans="11:11" ht="12" customHeight="1">
      <c r="K1094" s="15"/>
    </row>
    <row r="1095" spans="11:11" ht="12" customHeight="1">
      <c r="K1095" s="15"/>
    </row>
    <row r="1096" spans="11:11" ht="12" customHeight="1">
      <c r="K1096" s="15"/>
    </row>
    <row r="1097" spans="11:11" ht="12" customHeight="1">
      <c r="K1097" s="15"/>
    </row>
    <row r="1098" spans="11:11" ht="12" customHeight="1">
      <c r="K1098" s="15"/>
    </row>
    <row r="1099" spans="11:11" ht="12" customHeight="1">
      <c r="K1099" s="15"/>
    </row>
    <row r="1100" spans="11:11" ht="12" customHeight="1">
      <c r="K1100" s="15"/>
    </row>
    <row r="1101" spans="11:11" ht="12" customHeight="1">
      <c r="K1101" s="15"/>
    </row>
    <row r="1102" spans="11:11" ht="12" customHeight="1">
      <c r="K1102" s="15"/>
    </row>
    <row r="1103" spans="11:11" ht="12" customHeight="1">
      <c r="K1103" s="15"/>
    </row>
    <row r="1104" spans="11:11" ht="12" customHeight="1">
      <c r="K1104" s="15"/>
    </row>
    <row r="1105" spans="11:11" ht="12" customHeight="1">
      <c r="K1105" s="15"/>
    </row>
    <row r="1106" spans="11:11" ht="12" customHeight="1">
      <c r="K1106" s="15"/>
    </row>
    <row r="1107" spans="11:11" ht="12" customHeight="1">
      <c r="K1107" s="15"/>
    </row>
    <row r="1108" spans="11:11" ht="12" customHeight="1">
      <c r="K1108" s="15"/>
    </row>
    <row r="1109" spans="11:11" ht="12" customHeight="1">
      <c r="K1109" s="15"/>
    </row>
    <row r="1110" spans="11:11" ht="12" customHeight="1">
      <c r="K1110" s="15"/>
    </row>
    <row r="1111" spans="11:11" ht="12" customHeight="1">
      <c r="K1111" s="15"/>
    </row>
    <row r="1112" spans="11:11" ht="12" customHeight="1">
      <c r="K1112" s="15"/>
    </row>
    <row r="1113" spans="11:11" ht="12" customHeight="1">
      <c r="K1113" s="15"/>
    </row>
    <row r="1114" spans="11:11" ht="12" customHeight="1">
      <c r="K1114" s="15"/>
    </row>
    <row r="1115" spans="11:11" ht="12" customHeight="1">
      <c r="K1115" s="15"/>
    </row>
    <row r="1116" spans="11:11" ht="12" customHeight="1">
      <c r="K1116" s="15"/>
    </row>
    <row r="1117" spans="11:11" ht="12" customHeight="1">
      <c r="K1117" s="15"/>
    </row>
    <row r="1118" spans="11:11" ht="12" customHeight="1">
      <c r="K1118" s="15"/>
    </row>
    <row r="1119" spans="11:11" ht="12" customHeight="1">
      <c r="K1119" s="15"/>
    </row>
    <row r="1120" spans="11:11" ht="12" customHeight="1">
      <c r="K1120" s="15"/>
    </row>
    <row r="1121" spans="11:11" ht="12" customHeight="1">
      <c r="K1121" s="15"/>
    </row>
    <row r="1122" spans="11:11" ht="12" customHeight="1">
      <c r="K1122" s="15"/>
    </row>
    <row r="1123" spans="11:11" ht="12" customHeight="1">
      <c r="K1123" s="15"/>
    </row>
    <row r="1124" spans="11:11" ht="12" customHeight="1">
      <c r="K1124" s="15"/>
    </row>
    <row r="1125" spans="11:11" ht="12" customHeight="1">
      <c r="K1125" s="15"/>
    </row>
    <row r="1126" spans="11:11" ht="12" customHeight="1">
      <c r="K1126" s="15"/>
    </row>
    <row r="1127" spans="11:11" ht="12" customHeight="1">
      <c r="K1127" s="15"/>
    </row>
    <row r="1128" spans="11:11" ht="12" customHeight="1">
      <c r="K1128" s="15"/>
    </row>
    <row r="1129" spans="11:11" ht="12" customHeight="1">
      <c r="K1129" s="15"/>
    </row>
    <row r="1130" spans="11:11" ht="12" customHeight="1">
      <c r="K1130" s="15"/>
    </row>
    <row r="1131" spans="11:11" ht="12" customHeight="1">
      <c r="K1131" s="15"/>
    </row>
    <row r="1132" spans="11:11" ht="12" customHeight="1">
      <c r="K1132" s="15"/>
    </row>
    <row r="1133" spans="11:11" ht="12" customHeight="1">
      <c r="K1133" s="15"/>
    </row>
    <row r="1134" spans="11:11" ht="12" customHeight="1">
      <c r="K1134" s="15"/>
    </row>
    <row r="1135" spans="11:11" ht="12" customHeight="1">
      <c r="K1135" s="15"/>
    </row>
    <row r="1136" spans="11:11" ht="12" customHeight="1">
      <c r="K1136" s="15"/>
    </row>
    <row r="1137" spans="11:11" ht="12" customHeight="1">
      <c r="K1137" s="15"/>
    </row>
    <row r="1138" spans="11:11" ht="12" customHeight="1">
      <c r="K1138" s="15"/>
    </row>
    <row r="1139" spans="11:11" ht="12" customHeight="1">
      <c r="K1139" s="15"/>
    </row>
    <row r="1140" spans="11:11" ht="12" customHeight="1">
      <c r="K1140" s="15"/>
    </row>
    <row r="1141" spans="11:11" ht="12" customHeight="1">
      <c r="K1141" s="15"/>
    </row>
    <row r="1142" spans="11:11" ht="12" customHeight="1">
      <c r="K1142" s="15"/>
    </row>
    <row r="1143" spans="11:11" ht="12" customHeight="1">
      <c r="K1143" s="15"/>
    </row>
    <row r="1144" spans="11:11" ht="12" customHeight="1">
      <c r="K1144" s="15"/>
    </row>
    <row r="1145" spans="11:11" ht="12" customHeight="1">
      <c r="K1145" s="15"/>
    </row>
    <row r="1146" spans="11:11" ht="12" customHeight="1">
      <c r="K1146" s="15"/>
    </row>
    <row r="1147" spans="11:11" ht="12" customHeight="1">
      <c r="K1147" s="15"/>
    </row>
    <row r="1148" spans="11:11" ht="12" customHeight="1">
      <c r="K1148" s="15"/>
    </row>
    <row r="1149" spans="11:11" ht="12" customHeight="1">
      <c r="K1149" s="15"/>
    </row>
    <row r="1150" spans="11:11" ht="12" customHeight="1">
      <c r="K1150" s="15"/>
    </row>
    <row r="1151" spans="11:11" ht="12" customHeight="1">
      <c r="K1151" s="15"/>
    </row>
    <row r="1152" spans="11:11" ht="12" customHeight="1">
      <c r="K1152" s="15"/>
    </row>
    <row r="1153" spans="11:11" ht="12" customHeight="1">
      <c r="K1153" s="15"/>
    </row>
    <row r="1154" spans="11:11" ht="12" customHeight="1">
      <c r="K1154" s="15"/>
    </row>
    <row r="1155" spans="11:11" ht="12" customHeight="1">
      <c r="K1155" s="15"/>
    </row>
    <row r="1156" spans="11:11" ht="12" customHeight="1">
      <c r="K1156" s="15"/>
    </row>
    <row r="1157" spans="11:11" ht="12" customHeight="1">
      <c r="K1157" s="15"/>
    </row>
    <row r="1158" spans="11:11" ht="12" customHeight="1">
      <c r="K1158" s="15"/>
    </row>
    <row r="1159" spans="11:11" ht="12" customHeight="1">
      <c r="K1159" s="15"/>
    </row>
    <row r="1160" spans="11:11" ht="12" customHeight="1">
      <c r="K1160" s="15"/>
    </row>
    <row r="1161" spans="11:11" ht="12" customHeight="1">
      <c r="K1161" s="15"/>
    </row>
    <row r="1162" spans="11:11" ht="12" customHeight="1">
      <c r="K1162" s="15"/>
    </row>
    <row r="1163" spans="11:11" ht="12" customHeight="1">
      <c r="K1163" s="15"/>
    </row>
    <row r="1164" spans="11:11" ht="12" customHeight="1">
      <c r="K1164" s="15"/>
    </row>
    <row r="1165" spans="11:11" ht="12" customHeight="1">
      <c r="K1165" s="15"/>
    </row>
    <row r="1166" spans="11:11" ht="12" customHeight="1">
      <c r="K1166" s="15"/>
    </row>
    <row r="1167" spans="11:11" ht="12" customHeight="1">
      <c r="K1167" s="15"/>
    </row>
    <row r="1168" spans="11:11" ht="12" customHeight="1">
      <c r="K1168" s="15"/>
    </row>
    <row r="1169" spans="11:11" ht="12" customHeight="1">
      <c r="K1169" s="15"/>
    </row>
    <row r="1170" spans="11:11" ht="12" customHeight="1">
      <c r="K1170" s="15"/>
    </row>
    <row r="1171" spans="11:11" ht="12" customHeight="1">
      <c r="K1171" s="15"/>
    </row>
    <row r="1172" spans="11:11" ht="12" customHeight="1">
      <c r="K1172" s="15"/>
    </row>
    <row r="1173" spans="11:11" ht="12" customHeight="1">
      <c r="K1173" s="15"/>
    </row>
    <row r="1174" spans="11:11" ht="12" customHeight="1">
      <c r="K1174" s="15"/>
    </row>
    <row r="1175" spans="11:11" ht="12" customHeight="1">
      <c r="K1175" s="15"/>
    </row>
    <row r="1176" spans="11:11" ht="12" customHeight="1">
      <c r="K1176" s="15"/>
    </row>
    <row r="1177" spans="11:11" ht="12" customHeight="1">
      <c r="K1177" s="15"/>
    </row>
    <row r="1178" spans="11:11" ht="12" customHeight="1">
      <c r="K1178" s="15"/>
    </row>
    <row r="1179" spans="11:11" ht="12" customHeight="1">
      <c r="K1179" s="15"/>
    </row>
    <row r="1180" spans="11:11" ht="12" customHeight="1">
      <c r="K1180" s="15"/>
    </row>
    <row r="1181" spans="11:11" ht="12" customHeight="1">
      <c r="K1181" s="15"/>
    </row>
    <row r="1182" spans="11:11" ht="12" customHeight="1">
      <c r="K1182" s="15"/>
    </row>
    <row r="1183" spans="11:11" ht="12" customHeight="1">
      <c r="K1183" s="15"/>
    </row>
    <row r="1184" spans="11:11" ht="12" customHeight="1">
      <c r="K1184" s="15"/>
    </row>
    <row r="1185" spans="11:11" ht="12" customHeight="1">
      <c r="K1185" s="15"/>
    </row>
    <row r="1186" spans="11:11" ht="12" customHeight="1">
      <c r="K1186" s="15"/>
    </row>
    <row r="1187" spans="11:11" ht="12" customHeight="1">
      <c r="K1187" s="15"/>
    </row>
    <row r="1188" spans="11:11" ht="12" customHeight="1">
      <c r="K1188" s="15"/>
    </row>
    <row r="1189" spans="11:11" ht="12" customHeight="1">
      <c r="K1189" s="15"/>
    </row>
    <row r="1190" spans="11:11" ht="12" customHeight="1">
      <c r="K1190" s="15"/>
    </row>
    <row r="1191" spans="11:11" ht="12" customHeight="1">
      <c r="K1191" s="15"/>
    </row>
    <row r="1192" spans="11:11" ht="12" customHeight="1">
      <c r="K1192" s="15"/>
    </row>
    <row r="1193" spans="11:11" ht="12" customHeight="1">
      <c r="K1193" s="15"/>
    </row>
    <row r="1194" spans="11:11" ht="12" customHeight="1">
      <c r="K1194" s="15"/>
    </row>
    <row r="1195" spans="11:11" ht="12" customHeight="1">
      <c r="K1195" s="15"/>
    </row>
    <row r="1196" spans="11:11" ht="12" customHeight="1">
      <c r="K1196" s="15"/>
    </row>
    <row r="1197" spans="11:11" ht="12" customHeight="1">
      <c r="K1197" s="15"/>
    </row>
    <row r="1198" spans="11:11" ht="12" customHeight="1">
      <c r="K1198" s="15"/>
    </row>
    <row r="1199" spans="11:11" ht="12" customHeight="1">
      <c r="K1199" s="15"/>
    </row>
    <row r="1200" spans="11:11" ht="12" customHeight="1">
      <c r="K1200" s="15"/>
    </row>
    <row r="1201" spans="11:11" ht="12" customHeight="1">
      <c r="K1201" s="15"/>
    </row>
    <row r="1202" spans="11:11" ht="12" customHeight="1">
      <c r="K1202" s="15"/>
    </row>
    <row r="1203" spans="11:11" ht="12" customHeight="1">
      <c r="K1203" s="15"/>
    </row>
    <row r="1204" spans="11:11" ht="12" customHeight="1">
      <c r="K1204" s="15"/>
    </row>
    <row r="1205" spans="11:11" ht="12" customHeight="1">
      <c r="K1205" s="15"/>
    </row>
    <row r="1206" spans="11:11" ht="12" customHeight="1">
      <c r="K1206" s="15"/>
    </row>
    <row r="1207" spans="11:11" ht="12" customHeight="1">
      <c r="K1207" s="15"/>
    </row>
    <row r="1208" spans="11:11" ht="12" customHeight="1">
      <c r="K1208" s="15"/>
    </row>
    <row r="1209" spans="11:11" ht="12" customHeight="1">
      <c r="K1209" s="15"/>
    </row>
    <row r="1210" spans="11:11" ht="12" customHeight="1">
      <c r="K1210" s="15"/>
    </row>
    <row r="1211" spans="11:11" ht="12" customHeight="1">
      <c r="K1211" s="15"/>
    </row>
    <row r="1212" spans="11:11" ht="12" customHeight="1">
      <c r="K1212" s="15"/>
    </row>
    <row r="1213" spans="11:11" ht="12" customHeight="1">
      <c r="K1213" s="15"/>
    </row>
    <row r="1214" spans="11:11" ht="12" customHeight="1">
      <c r="K1214" s="15"/>
    </row>
    <row r="1215" spans="11:11" ht="12" customHeight="1">
      <c r="K1215" s="15"/>
    </row>
    <row r="1216" spans="11:11" ht="12" customHeight="1">
      <c r="K1216" s="15"/>
    </row>
    <row r="1217" spans="11:11" ht="12" customHeight="1">
      <c r="K1217" s="15"/>
    </row>
    <row r="1218" spans="11:11" ht="12" customHeight="1">
      <c r="K1218" s="15"/>
    </row>
    <row r="1219" spans="11:11" ht="12" customHeight="1">
      <c r="K1219" s="15"/>
    </row>
    <row r="1220" spans="11:11" ht="12" customHeight="1">
      <c r="K1220" s="15"/>
    </row>
    <row r="1221" spans="11:11" ht="12" customHeight="1">
      <c r="K1221" s="15"/>
    </row>
    <row r="1222" spans="11:11" ht="12" customHeight="1">
      <c r="K1222" s="15"/>
    </row>
    <row r="1223" spans="11:11" ht="12" customHeight="1">
      <c r="K1223" s="15"/>
    </row>
    <row r="1224" spans="11:11" ht="12" customHeight="1">
      <c r="K1224" s="15"/>
    </row>
    <row r="1225" spans="11:11" ht="12" customHeight="1">
      <c r="K1225" s="15"/>
    </row>
    <row r="1226" spans="11:11" ht="12" customHeight="1">
      <c r="K1226" s="15"/>
    </row>
    <row r="1227" spans="11:11" ht="12" customHeight="1">
      <c r="K1227" s="15"/>
    </row>
    <row r="1228" spans="11:11" ht="12" customHeight="1">
      <c r="K1228" s="15"/>
    </row>
    <row r="1229" spans="11:11" ht="12" customHeight="1">
      <c r="K1229" s="15"/>
    </row>
    <row r="1230" spans="11:11" ht="12" customHeight="1">
      <c r="K1230" s="15"/>
    </row>
    <row r="1231" spans="11:11" ht="12" customHeight="1">
      <c r="K1231" s="15"/>
    </row>
    <row r="1232" spans="11:11" ht="12" customHeight="1">
      <c r="K1232" s="15"/>
    </row>
    <row r="1233" spans="11:11" ht="12" customHeight="1">
      <c r="K1233" s="15"/>
    </row>
    <row r="1234" spans="11:11" ht="12" customHeight="1">
      <c r="K1234" s="15"/>
    </row>
    <row r="1235" spans="11:11" ht="12" customHeight="1">
      <c r="K1235" s="15"/>
    </row>
    <row r="1236" spans="11:11" ht="12" customHeight="1">
      <c r="K1236" s="15"/>
    </row>
    <row r="1237" spans="11:11" ht="12" customHeight="1">
      <c r="K1237" s="15"/>
    </row>
    <row r="1238" spans="11:11" ht="12" customHeight="1">
      <c r="K1238" s="15"/>
    </row>
    <row r="1239" spans="11:11" ht="12" customHeight="1">
      <c r="K1239" s="15"/>
    </row>
    <row r="1240" spans="11:11" ht="12" customHeight="1">
      <c r="K1240" s="15"/>
    </row>
    <row r="1241" spans="11:11" ht="12" customHeight="1">
      <c r="K1241" s="15"/>
    </row>
    <row r="1242" spans="11:11" ht="12" customHeight="1">
      <c r="K1242" s="15"/>
    </row>
    <row r="1243" spans="11:11" ht="12" customHeight="1">
      <c r="K1243" s="15"/>
    </row>
    <row r="1244" spans="11:11" ht="12" customHeight="1">
      <c r="K1244" s="15"/>
    </row>
    <row r="1245" spans="11:11" ht="12" customHeight="1">
      <c r="K1245" s="15"/>
    </row>
    <row r="1246" spans="11:11" ht="12" customHeight="1">
      <c r="K1246" s="15"/>
    </row>
    <row r="1247" spans="11:11" ht="12" customHeight="1">
      <c r="K1247" s="15"/>
    </row>
    <row r="1248" spans="11:11" ht="12" customHeight="1">
      <c r="K1248" s="15"/>
    </row>
    <row r="1249" spans="11:11" ht="12" customHeight="1">
      <c r="K1249" s="15"/>
    </row>
    <row r="1250" spans="11:11" ht="12" customHeight="1">
      <c r="K1250" s="15"/>
    </row>
    <row r="1251" spans="11:11" ht="12" customHeight="1">
      <c r="K1251" s="15"/>
    </row>
    <row r="1252" spans="11:11" ht="12" customHeight="1">
      <c r="K1252" s="15"/>
    </row>
    <row r="1253" spans="11:11" ht="12" customHeight="1">
      <c r="K1253" s="15"/>
    </row>
    <row r="1254" spans="11:11" ht="12" customHeight="1">
      <c r="K1254" s="15"/>
    </row>
    <row r="1255" spans="11:11" ht="12" customHeight="1">
      <c r="K1255" s="15"/>
    </row>
    <row r="1256" spans="11:11" ht="12" customHeight="1">
      <c r="K1256" s="15"/>
    </row>
    <row r="1257" spans="11:11" ht="12" customHeight="1">
      <c r="K1257" s="15"/>
    </row>
    <row r="1258" spans="11:11" ht="12" customHeight="1">
      <c r="K1258" s="15"/>
    </row>
    <row r="1259" spans="11:11" ht="12" customHeight="1">
      <c r="K1259" s="15"/>
    </row>
    <row r="1260" spans="11:11" ht="12" customHeight="1">
      <c r="K1260" s="15"/>
    </row>
    <row r="1261" spans="11:11" ht="12" customHeight="1">
      <c r="K1261" s="15"/>
    </row>
    <row r="1262" spans="11:11" ht="12" customHeight="1">
      <c r="K1262" s="15"/>
    </row>
    <row r="1263" spans="11:11" ht="12" customHeight="1">
      <c r="K1263" s="15"/>
    </row>
    <row r="1264" spans="11:11" ht="12" customHeight="1">
      <c r="K1264" s="15"/>
    </row>
    <row r="1265" spans="11:11" ht="12" customHeight="1">
      <c r="K1265" s="15"/>
    </row>
    <row r="1266" spans="11:11" ht="12" customHeight="1">
      <c r="K1266" s="15"/>
    </row>
    <row r="1267" spans="11:11" ht="12" customHeight="1">
      <c r="K1267" s="15"/>
    </row>
    <row r="1268" spans="11:11" ht="12" customHeight="1">
      <c r="K1268" s="15"/>
    </row>
    <row r="1269" spans="11:11" ht="12" customHeight="1">
      <c r="K1269" s="15"/>
    </row>
    <row r="1270" spans="11:11" ht="12" customHeight="1">
      <c r="K1270" s="15"/>
    </row>
    <row r="1271" spans="11:11" ht="12" customHeight="1">
      <c r="K1271" s="15"/>
    </row>
    <row r="1272" spans="11:11" ht="12" customHeight="1">
      <c r="K1272" s="15"/>
    </row>
    <row r="1273" spans="11:11" ht="12" customHeight="1">
      <c r="K1273" s="15"/>
    </row>
    <row r="1274" spans="11:11" ht="12" customHeight="1">
      <c r="K1274" s="15"/>
    </row>
    <row r="1275" spans="11:11" ht="12" customHeight="1">
      <c r="K1275" s="15"/>
    </row>
    <row r="1276" spans="11:11" ht="12" customHeight="1">
      <c r="K1276" s="15"/>
    </row>
    <row r="1277" spans="11:11" ht="12" customHeight="1">
      <c r="K1277" s="15"/>
    </row>
    <row r="1278" spans="11:11" ht="12" customHeight="1">
      <c r="K1278" s="15"/>
    </row>
    <row r="1279" spans="11:11" ht="12" customHeight="1">
      <c r="K1279" s="15"/>
    </row>
    <row r="1280" spans="11:11" ht="12" customHeight="1">
      <c r="K1280" s="15"/>
    </row>
    <row r="1281" spans="11:11" ht="12" customHeight="1">
      <c r="K1281" s="15"/>
    </row>
    <row r="1282" spans="11:11" ht="12" customHeight="1">
      <c r="K1282" s="15"/>
    </row>
    <row r="1283" spans="11:11" ht="12" customHeight="1">
      <c r="K1283" s="15"/>
    </row>
    <row r="1284" spans="11:11" ht="12" customHeight="1">
      <c r="K1284" s="15"/>
    </row>
    <row r="1285" spans="11:11" ht="12" customHeight="1">
      <c r="K1285" s="15"/>
    </row>
    <row r="1286" spans="11:11" ht="12" customHeight="1">
      <c r="K1286" s="15"/>
    </row>
    <row r="1287" spans="11:11" ht="12" customHeight="1">
      <c r="K1287" s="15"/>
    </row>
    <row r="1288" spans="11:11" ht="12" customHeight="1">
      <c r="K1288" s="15"/>
    </row>
    <row r="1289" spans="11:11" ht="12" customHeight="1">
      <c r="K1289" s="15"/>
    </row>
    <row r="1290" spans="11:11" ht="12" customHeight="1">
      <c r="K1290" s="15"/>
    </row>
    <row r="1291" spans="11:11" ht="12" customHeight="1">
      <c r="K1291" s="15"/>
    </row>
    <row r="1292" spans="11:11" ht="12" customHeight="1">
      <c r="K1292" s="15"/>
    </row>
    <row r="1293" spans="11:11" ht="12" customHeight="1">
      <c r="K1293" s="15"/>
    </row>
    <row r="1294" spans="11:11" ht="12" customHeight="1">
      <c r="K1294" s="15"/>
    </row>
    <row r="1295" spans="11:11" ht="12" customHeight="1">
      <c r="K1295" s="15"/>
    </row>
    <row r="1296" spans="11:11" ht="12" customHeight="1">
      <c r="K1296" s="15"/>
    </row>
    <row r="1297" spans="11:11" ht="12" customHeight="1">
      <c r="K1297" s="15"/>
    </row>
    <row r="1298" spans="11:11" ht="12" customHeight="1">
      <c r="K1298" s="15"/>
    </row>
    <row r="1299" spans="11:11" ht="12" customHeight="1">
      <c r="K1299" s="15"/>
    </row>
    <row r="1300" spans="11:11" ht="12" customHeight="1">
      <c r="K1300" s="15"/>
    </row>
    <row r="1301" spans="11:11" ht="12" customHeight="1">
      <c r="K1301" s="15"/>
    </row>
    <row r="1302" spans="11:11" ht="12" customHeight="1">
      <c r="K1302" s="15"/>
    </row>
    <row r="1303" spans="11:11" ht="12" customHeight="1">
      <c r="K1303" s="15"/>
    </row>
    <row r="1304" spans="11:11" ht="12" customHeight="1">
      <c r="K1304" s="15"/>
    </row>
    <row r="1305" spans="11:11" ht="12" customHeight="1">
      <c r="K1305" s="15"/>
    </row>
    <row r="1306" spans="11:11" ht="12" customHeight="1">
      <c r="K1306" s="15"/>
    </row>
    <row r="1307" spans="11:11" ht="12" customHeight="1">
      <c r="K1307" s="15"/>
    </row>
    <row r="1308" spans="11:11" ht="12" customHeight="1">
      <c r="K1308" s="15"/>
    </row>
    <row r="1309" spans="11:11" ht="12" customHeight="1">
      <c r="K1309" s="15"/>
    </row>
    <row r="1310" spans="11:11" ht="12" customHeight="1">
      <c r="K1310" s="15"/>
    </row>
    <row r="1311" spans="11:11" ht="12" customHeight="1">
      <c r="K1311" s="15"/>
    </row>
    <row r="1312" spans="11:11" ht="12" customHeight="1">
      <c r="K1312" s="15"/>
    </row>
    <row r="1313" spans="11:11" ht="12" customHeight="1">
      <c r="K1313" s="15"/>
    </row>
    <row r="1314" spans="11:11" ht="12" customHeight="1">
      <c r="K1314" s="15"/>
    </row>
    <row r="1315" spans="11:11" ht="12" customHeight="1">
      <c r="K1315" s="15"/>
    </row>
    <row r="1316" spans="11:11" ht="12" customHeight="1">
      <c r="K1316" s="15"/>
    </row>
    <row r="1317" spans="11:11" ht="12" customHeight="1">
      <c r="K1317" s="15"/>
    </row>
    <row r="1318" spans="11:11" ht="12" customHeight="1">
      <c r="K1318" s="15"/>
    </row>
    <row r="1319" spans="11:11" ht="12" customHeight="1">
      <c r="K1319" s="15"/>
    </row>
    <row r="1320" spans="11:11" ht="12" customHeight="1">
      <c r="K1320" s="15"/>
    </row>
    <row r="1321" spans="11:11" ht="12" customHeight="1">
      <c r="K1321" s="15"/>
    </row>
    <row r="1322" spans="11:11" ht="12" customHeight="1">
      <c r="K1322" s="15"/>
    </row>
    <row r="1323" spans="11:11" ht="12" customHeight="1">
      <c r="K1323" s="15"/>
    </row>
    <row r="1324" spans="11:11" ht="12" customHeight="1">
      <c r="K1324" s="15"/>
    </row>
    <row r="1325" spans="11:11" ht="12" customHeight="1">
      <c r="K1325" s="15"/>
    </row>
    <row r="1326" spans="11:11" ht="12" customHeight="1">
      <c r="K1326" s="15"/>
    </row>
    <row r="1327" spans="11:11" ht="12" customHeight="1">
      <c r="K1327" s="15"/>
    </row>
    <row r="1328" spans="11:11" ht="12" customHeight="1">
      <c r="K1328" s="15"/>
    </row>
    <row r="1329" spans="11:11" ht="12" customHeight="1">
      <c r="K1329" s="15"/>
    </row>
    <row r="1330" spans="11:11" ht="12" customHeight="1">
      <c r="K1330" s="15"/>
    </row>
    <row r="1331" spans="11:11" ht="12" customHeight="1">
      <c r="K1331" s="15"/>
    </row>
    <row r="1332" spans="11:11" ht="12" customHeight="1">
      <c r="K1332" s="15"/>
    </row>
    <row r="1333" spans="11:11" ht="12" customHeight="1">
      <c r="K1333" s="15"/>
    </row>
    <row r="1334" spans="11:11" ht="12" customHeight="1">
      <c r="K1334" s="15"/>
    </row>
    <row r="1335" spans="11:11" ht="12" customHeight="1">
      <c r="K1335" s="15"/>
    </row>
    <row r="1336" spans="11:11" ht="12" customHeight="1">
      <c r="K1336" s="15"/>
    </row>
    <row r="1337" spans="11:11" ht="12" customHeight="1">
      <c r="K1337" s="15"/>
    </row>
    <row r="1338" spans="11:11" ht="12" customHeight="1">
      <c r="K1338" s="15"/>
    </row>
    <row r="1339" spans="11:11" ht="12" customHeight="1">
      <c r="K1339" s="15"/>
    </row>
    <row r="1340" spans="11:11" ht="12" customHeight="1">
      <c r="K1340" s="15"/>
    </row>
    <row r="1341" spans="11:11" ht="12" customHeight="1">
      <c r="K1341" s="15"/>
    </row>
    <row r="1342" spans="11:11" ht="12" customHeight="1">
      <c r="K1342" s="15"/>
    </row>
    <row r="1343" spans="11:11" ht="12" customHeight="1">
      <c r="K1343" s="15"/>
    </row>
    <row r="1344" spans="11:11" ht="12" customHeight="1">
      <c r="K1344" s="15"/>
    </row>
    <row r="1345" spans="11:11" ht="12" customHeight="1">
      <c r="K1345" s="15"/>
    </row>
    <row r="1346" spans="11:11" ht="12" customHeight="1">
      <c r="K1346" s="15"/>
    </row>
    <row r="1347" spans="11:11" ht="12" customHeight="1">
      <c r="K1347" s="15"/>
    </row>
    <row r="1348" spans="11:11" ht="12" customHeight="1">
      <c r="K1348" s="15"/>
    </row>
    <row r="1349" spans="11:11" ht="12" customHeight="1">
      <c r="K1349" s="15"/>
    </row>
    <row r="1350" spans="11:11" ht="12" customHeight="1">
      <c r="K1350" s="15"/>
    </row>
    <row r="1351" spans="11:11" ht="12" customHeight="1">
      <c r="K1351" s="15"/>
    </row>
    <row r="1352" spans="11:11" ht="12" customHeight="1">
      <c r="K1352" s="15"/>
    </row>
    <row r="1353" spans="11:11" ht="12" customHeight="1">
      <c r="K1353" s="15"/>
    </row>
    <row r="1354" spans="11:11" ht="12" customHeight="1">
      <c r="K1354" s="15"/>
    </row>
    <row r="1355" spans="11:11" ht="12" customHeight="1">
      <c r="K1355" s="15"/>
    </row>
    <row r="1356" spans="11:11" ht="12" customHeight="1">
      <c r="K1356" s="15"/>
    </row>
    <row r="1357" spans="11:11" ht="12" customHeight="1">
      <c r="K1357" s="15"/>
    </row>
    <row r="1358" spans="11:11" ht="12" customHeight="1">
      <c r="K1358" s="15"/>
    </row>
    <row r="1359" spans="11:11" ht="12" customHeight="1">
      <c r="K1359" s="15"/>
    </row>
    <row r="1360" spans="11:11" ht="12" customHeight="1">
      <c r="K1360" s="15"/>
    </row>
    <row r="1361" spans="11:11" ht="12" customHeight="1">
      <c r="K1361" s="15"/>
    </row>
    <row r="1362" spans="11:11" ht="12" customHeight="1">
      <c r="K1362" s="15"/>
    </row>
    <row r="1363" spans="11:11" ht="12" customHeight="1">
      <c r="K1363" s="15"/>
    </row>
    <row r="1364" spans="11:11" ht="12" customHeight="1">
      <c r="K1364" s="15"/>
    </row>
    <row r="1365" spans="11:11" ht="12" customHeight="1">
      <c r="K1365" s="15"/>
    </row>
    <row r="1366" spans="11:11" ht="12" customHeight="1">
      <c r="K1366" s="15"/>
    </row>
    <row r="1367" spans="11:11" ht="12" customHeight="1">
      <c r="K1367" s="15"/>
    </row>
    <row r="1368" spans="11:11" ht="12" customHeight="1">
      <c r="K1368" s="15"/>
    </row>
    <row r="1369" spans="11:11" ht="12" customHeight="1">
      <c r="K1369" s="15"/>
    </row>
    <row r="1370" spans="11:11" ht="12" customHeight="1">
      <c r="K1370" s="15"/>
    </row>
    <row r="1371" spans="11:11" ht="12" customHeight="1">
      <c r="K1371" s="15"/>
    </row>
    <row r="1372" spans="11:11" ht="12" customHeight="1">
      <c r="K1372" s="15"/>
    </row>
    <row r="1373" spans="11:11" ht="12" customHeight="1">
      <c r="K1373" s="15"/>
    </row>
    <row r="1374" spans="11:11" ht="12" customHeight="1">
      <c r="K1374" s="15"/>
    </row>
    <row r="1375" spans="11:11" ht="12" customHeight="1">
      <c r="K1375" s="15"/>
    </row>
    <row r="1376" spans="11:11" ht="12" customHeight="1">
      <c r="K1376" s="15"/>
    </row>
    <row r="1377" spans="11:11" ht="12" customHeight="1">
      <c r="K1377" s="15"/>
    </row>
    <row r="1378" spans="11:11" ht="12" customHeight="1">
      <c r="K1378" s="15"/>
    </row>
    <row r="1379" spans="11:11" ht="12" customHeight="1">
      <c r="K1379" s="15"/>
    </row>
    <row r="1380" spans="11:11" ht="12" customHeight="1">
      <c r="K1380" s="15"/>
    </row>
    <row r="1381" spans="11:11" ht="12" customHeight="1">
      <c r="K1381" s="15"/>
    </row>
    <row r="1382" spans="11:11" ht="12" customHeight="1">
      <c r="K1382" s="15"/>
    </row>
    <row r="1383" spans="11:11" ht="12" customHeight="1">
      <c r="K1383" s="15"/>
    </row>
    <row r="1384" spans="11:11" ht="12" customHeight="1">
      <c r="K1384" s="15"/>
    </row>
    <row r="1385" spans="11:11" ht="12" customHeight="1">
      <c r="K1385" s="15"/>
    </row>
    <row r="1386" spans="11:11" ht="12" customHeight="1">
      <c r="K1386" s="15"/>
    </row>
    <row r="1387" spans="11:11" ht="12" customHeight="1">
      <c r="K1387" s="15"/>
    </row>
    <row r="1388" spans="11:11" ht="12" customHeight="1">
      <c r="K1388" s="15"/>
    </row>
    <row r="1389" spans="11:11" ht="12" customHeight="1">
      <c r="K1389" s="15"/>
    </row>
    <row r="1390" spans="11:11" ht="12" customHeight="1">
      <c r="K1390" s="15"/>
    </row>
    <row r="1391" spans="11:11" ht="12" customHeight="1">
      <c r="K1391" s="15"/>
    </row>
    <row r="1392" spans="11:11" ht="12" customHeight="1">
      <c r="K1392" s="15"/>
    </row>
    <row r="1393" spans="11:11" ht="12" customHeight="1">
      <c r="K1393" s="15"/>
    </row>
    <row r="1394" spans="11:11" ht="12" customHeight="1">
      <c r="K1394" s="15"/>
    </row>
    <row r="1395" spans="11:11" ht="12" customHeight="1">
      <c r="K1395" s="15"/>
    </row>
    <row r="1396" spans="11:11" ht="12" customHeight="1">
      <c r="K1396" s="15"/>
    </row>
    <row r="1397" spans="11:11" ht="12" customHeight="1">
      <c r="K1397" s="15"/>
    </row>
    <row r="1398" spans="11:11" ht="12" customHeight="1">
      <c r="K1398" s="15"/>
    </row>
    <row r="1399" spans="11:11" ht="12" customHeight="1">
      <c r="K1399" s="15"/>
    </row>
    <row r="1400" spans="11:11" ht="12" customHeight="1">
      <c r="K1400" s="15"/>
    </row>
    <row r="1401" spans="11:11" ht="12" customHeight="1">
      <c r="K1401" s="15"/>
    </row>
    <row r="1402" spans="11:11" ht="12" customHeight="1">
      <c r="K1402" s="15"/>
    </row>
    <row r="1403" spans="11:11" ht="12" customHeight="1">
      <c r="K1403" s="15"/>
    </row>
    <row r="1404" spans="11:11" ht="12" customHeight="1">
      <c r="K1404" s="15"/>
    </row>
    <row r="1405" spans="11:11" ht="12" customHeight="1">
      <c r="K1405" s="15"/>
    </row>
    <row r="1406" spans="11:11" ht="12" customHeight="1">
      <c r="K1406" s="15"/>
    </row>
    <row r="1407" spans="11:11" ht="12" customHeight="1">
      <c r="K1407" s="15"/>
    </row>
    <row r="1408" spans="11:11" ht="12" customHeight="1">
      <c r="K1408" s="15"/>
    </row>
    <row r="1409" spans="11:11" ht="12" customHeight="1">
      <c r="K1409" s="15"/>
    </row>
    <row r="1410" spans="11:11" ht="12" customHeight="1">
      <c r="K1410" s="15"/>
    </row>
    <row r="1411" spans="11:11" ht="12" customHeight="1">
      <c r="K1411" s="15"/>
    </row>
    <row r="1412" spans="11:11" ht="12" customHeight="1">
      <c r="K1412" s="15"/>
    </row>
    <row r="1413" spans="11:11" ht="12" customHeight="1">
      <c r="K1413" s="15"/>
    </row>
    <row r="1414" spans="11:11" ht="12" customHeight="1">
      <c r="K1414" s="15"/>
    </row>
    <row r="1415" spans="11:11" ht="12" customHeight="1">
      <c r="K1415" s="15"/>
    </row>
    <row r="1416" spans="11:11" ht="12" customHeight="1">
      <c r="K1416" s="15"/>
    </row>
    <row r="1417" spans="11:11" ht="12" customHeight="1">
      <c r="K1417" s="15"/>
    </row>
    <row r="1418" spans="11:11" ht="12" customHeight="1">
      <c r="K1418" s="15"/>
    </row>
    <row r="1419" spans="11:11" ht="12" customHeight="1">
      <c r="K1419" s="15"/>
    </row>
    <row r="1420" spans="11:11" ht="12" customHeight="1">
      <c r="K1420" s="15"/>
    </row>
    <row r="1421" spans="11:11" ht="12" customHeight="1">
      <c r="K1421" s="15"/>
    </row>
    <row r="1422" spans="11:11" ht="12" customHeight="1">
      <c r="K1422" s="15"/>
    </row>
    <row r="1423" spans="11:11" ht="12" customHeight="1">
      <c r="K1423" s="15"/>
    </row>
    <row r="1424" spans="11:11" ht="12" customHeight="1">
      <c r="K1424" s="15"/>
    </row>
    <row r="1425" spans="11:11" ht="12" customHeight="1">
      <c r="K1425" s="15"/>
    </row>
    <row r="1426" spans="11:11" ht="12" customHeight="1">
      <c r="K1426" s="15"/>
    </row>
    <row r="1427" spans="11:11" ht="12" customHeight="1">
      <c r="K1427" s="15"/>
    </row>
    <row r="1428" spans="11:11" ht="12" customHeight="1">
      <c r="K1428" s="15"/>
    </row>
    <row r="1429" spans="11:11" ht="12" customHeight="1">
      <c r="K1429" s="15"/>
    </row>
    <row r="1430" spans="11:11" ht="12" customHeight="1">
      <c r="K1430" s="15"/>
    </row>
    <row r="1431" spans="11:11" ht="12" customHeight="1">
      <c r="K1431" s="15"/>
    </row>
    <row r="1432" spans="11:11" ht="12" customHeight="1">
      <c r="K1432" s="15"/>
    </row>
    <row r="1433" spans="11:11" ht="12" customHeight="1">
      <c r="K1433" s="15"/>
    </row>
    <row r="1434" spans="11:11" ht="12" customHeight="1">
      <c r="K1434" s="15"/>
    </row>
    <row r="1435" spans="11:11" ht="12" customHeight="1">
      <c r="K1435" s="15"/>
    </row>
    <row r="1436" spans="11:11" ht="12" customHeight="1">
      <c r="K1436" s="15"/>
    </row>
    <row r="1437" spans="11:11" ht="12" customHeight="1">
      <c r="K1437" s="15"/>
    </row>
    <row r="1438" spans="11:11" ht="12" customHeight="1">
      <c r="K1438" s="15"/>
    </row>
    <row r="1439" spans="11:11" ht="12" customHeight="1">
      <c r="K1439" s="15"/>
    </row>
    <row r="1440" spans="11:11" ht="12" customHeight="1">
      <c r="K1440" s="15"/>
    </row>
    <row r="1441" spans="11:11" ht="12" customHeight="1">
      <c r="K1441" s="15"/>
    </row>
    <row r="1442" spans="11:11" ht="12" customHeight="1">
      <c r="K1442" s="15"/>
    </row>
    <row r="1443" spans="11:11" ht="12" customHeight="1">
      <c r="K1443" s="15"/>
    </row>
    <row r="1444" spans="11:11" ht="12" customHeight="1">
      <c r="K1444" s="15"/>
    </row>
    <row r="1445" spans="11:11" ht="12" customHeight="1">
      <c r="K1445" s="15"/>
    </row>
    <row r="1446" spans="11:11" ht="12" customHeight="1">
      <c r="K1446" s="15"/>
    </row>
    <row r="1447" spans="11:11" ht="12" customHeight="1">
      <c r="K1447" s="15"/>
    </row>
    <row r="1448" spans="11:11" ht="12" customHeight="1">
      <c r="K1448" s="15"/>
    </row>
    <row r="1449" spans="11:11" ht="12" customHeight="1">
      <c r="K1449" s="15"/>
    </row>
    <row r="1450" spans="11:11" ht="12" customHeight="1">
      <c r="K1450" s="15"/>
    </row>
    <row r="1451" spans="11:11" ht="12" customHeight="1">
      <c r="K1451" s="15"/>
    </row>
    <row r="1452" spans="11:11" ht="12" customHeight="1">
      <c r="K1452" s="15"/>
    </row>
    <row r="1453" spans="11:11" ht="12" customHeight="1">
      <c r="K1453" s="15"/>
    </row>
    <row r="1454" spans="11:11" ht="12" customHeight="1">
      <c r="K1454" s="15"/>
    </row>
    <row r="1455" spans="11:11" ht="12" customHeight="1">
      <c r="K1455" s="15"/>
    </row>
    <row r="1456" spans="11:11" ht="12" customHeight="1">
      <c r="K1456" s="15"/>
    </row>
    <row r="1457" spans="11:11" ht="12" customHeight="1">
      <c r="K1457" s="15"/>
    </row>
    <row r="1458" spans="11:11" ht="12" customHeight="1">
      <c r="K1458" s="15"/>
    </row>
    <row r="1459" spans="11:11" ht="12" customHeight="1">
      <c r="K1459" s="15"/>
    </row>
    <row r="1460" spans="11:11" ht="12" customHeight="1">
      <c r="K1460" s="15"/>
    </row>
    <row r="1461" spans="11:11" ht="12" customHeight="1">
      <c r="K1461" s="15"/>
    </row>
    <row r="1462" spans="11:11" ht="12" customHeight="1">
      <c r="K1462" s="15"/>
    </row>
    <row r="1463" spans="11:11" ht="12" customHeight="1">
      <c r="K1463" s="15"/>
    </row>
    <row r="1464" spans="11:11" ht="12" customHeight="1">
      <c r="K1464" s="15"/>
    </row>
    <row r="1465" spans="11:11" ht="12" customHeight="1">
      <c r="K1465" s="15"/>
    </row>
    <row r="1466" spans="11:11" ht="12" customHeight="1">
      <c r="K1466" s="15"/>
    </row>
    <row r="1467" spans="11:11" ht="12" customHeight="1">
      <c r="K1467" s="15"/>
    </row>
    <row r="1468" spans="11:11" ht="12" customHeight="1">
      <c r="K1468" s="15"/>
    </row>
    <row r="1469" spans="11:11" ht="12" customHeight="1">
      <c r="K1469" s="15"/>
    </row>
    <row r="1470" spans="11:11" ht="12" customHeight="1">
      <c r="K1470" s="15"/>
    </row>
    <row r="1471" spans="11:11" ht="12" customHeight="1">
      <c r="K1471" s="15"/>
    </row>
    <row r="1472" spans="11:11" ht="12" customHeight="1">
      <c r="K1472" s="15"/>
    </row>
    <row r="1473" spans="11:11" ht="12" customHeight="1">
      <c r="K1473" s="15"/>
    </row>
    <row r="1474" spans="11:11" ht="12" customHeight="1">
      <c r="K1474" s="15"/>
    </row>
    <row r="1475" spans="11:11" ht="12" customHeight="1">
      <c r="K1475" s="15"/>
    </row>
    <row r="1476" spans="11:11" ht="12" customHeight="1">
      <c r="K1476" s="15"/>
    </row>
    <row r="1477" spans="11:11" ht="12" customHeight="1">
      <c r="K1477" s="15"/>
    </row>
    <row r="1478" spans="11:11" ht="12" customHeight="1">
      <c r="K1478" s="15"/>
    </row>
    <row r="1479" spans="11:11" ht="12" customHeight="1">
      <c r="K1479" s="15"/>
    </row>
    <row r="1480" spans="11:11" ht="12" customHeight="1">
      <c r="K1480" s="15"/>
    </row>
    <row r="1481" spans="11:11" ht="12" customHeight="1">
      <c r="K1481" s="15"/>
    </row>
    <row r="1482" spans="11:11" ht="12" customHeight="1">
      <c r="K1482" s="15"/>
    </row>
    <row r="1483" spans="11:11" ht="12" customHeight="1">
      <c r="K1483" s="15"/>
    </row>
    <row r="1484" spans="11:11" ht="12" customHeight="1">
      <c r="K1484" s="15"/>
    </row>
    <row r="1485" spans="11:11" ht="12" customHeight="1">
      <c r="K1485" s="15"/>
    </row>
    <row r="1486" spans="11:11" ht="12" customHeight="1">
      <c r="K1486" s="15"/>
    </row>
    <row r="1487" spans="11:11" ht="12" customHeight="1">
      <c r="K1487" s="15"/>
    </row>
    <row r="1488" spans="11:11" ht="12" customHeight="1">
      <c r="K1488" s="15"/>
    </row>
    <row r="1489" spans="11:11" ht="12" customHeight="1">
      <c r="K1489" s="15"/>
    </row>
    <row r="1490" spans="11:11" ht="12" customHeight="1">
      <c r="K1490" s="15"/>
    </row>
    <row r="1491" spans="11:11" ht="12" customHeight="1">
      <c r="K1491" s="15"/>
    </row>
    <row r="1492" spans="11:11" ht="12" customHeight="1">
      <c r="K1492" s="15"/>
    </row>
    <row r="1493" spans="11:11" ht="12" customHeight="1">
      <c r="K1493" s="15"/>
    </row>
    <row r="1494" spans="11:11" ht="12" customHeight="1">
      <c r="K1494" s="15"/>
    </row>
    <row r="1495" spans="11:11" ht="12" customHeight="1">
      <c r="K1495" s="15"/>
    </row>
    <row r="1496" spans="11:11" ht="12" customHeight="1">
      <c r="K1496" s="15"/>
    </row>
    <row r="1497" spans="11:11" ht="12" customHeight="1">
      <c r="K1497" s="15"/>
    </row>
    <row r="1498" spans="11:11" ht="12" customHeight="1">
      <c r="K1498" s="15"/>
    </row>
    <row r="1499" spans="11:11" ht="12" customHeight="1">
      <c r="K1499" s="15"/>
    </row>
    <row r="1500" spans="11:11" ht="12" customHeight="1">
      <c r="K1500" s="15"/>
    </row>
    <row r="1501" spans="11:11" ht="12" customHeight="1">
      <c r="K1501" s="15"/>
    </row>
    <row r="1502" spans="11:11" ht="12" customHeight="1">
      <c r="K1502" s="15"/>
    </row>
    <row r="1503" spans="11:11" ht="12" customHeight="1">
      <c r="K1503" s="15"/>
    </row>
    <row r="1504" spans="11:11" ht="12" customHeight="1">
      <c r="K1504" s="15"/>
    </row>
    <row r="1505" spans="11:11" ht="12" customHeight="1">
      <c r="K1505" s="15"/>
    </row>
    <row r="1506" spans="11:11" ht="12" customHeight="1">
      <c r="K1506" s="15"/>
    </row>
    <row r="1507" spans="11:11" ht="12" customHeight="1">
      <c r="K1507" s="15"/>
    </row>
    <row r="1508" spans="11:11" ht="12" customHeight="1">
      <c r="K1508" s="15"/>
    </row>
    <row r="1509" spans="11:11" ht="12" customHeight="1">
      <c r="K1509" s="15"/>
    </row>
    <row r="1510" spans="11:11" ht="12" customHeight="1">
      <c r="K1510" s="15"/>
    </row>
    <row r="1511" spans="11:11" ht="12" customHeight="1">
      <c r="K1511" s="15"/>
    </row>
    <row r="1512" spans="11:11" ht="12" customHeight="1">
      <c r="K1512" s="15"/>
    </row>
    <row r="1513" spans="11:11" ht="12" customHeight="1">
      <c r="K1513" s="15"/>
    </row>
    <row r="1514" spans="11:11" ht="12" customHeight="1">
      <c r="K1514" s="15"/>
    </row>
    <row r="1515" spans="11:11" ht="12" customHeight="1">
      <c r="K1515" s="15"/>
    </row>
    <row r="1516" spans="11:11" ht="12" customHeight="1">
      <c r="K1516" s="15"/>
    </row>
    <row r="1517" spans="11:11" ht="12" customHeight="1">
      <c r="K1517" s="15"/>
    </row>
    <row r="1518" spans="11:11" ht="12" customHeight="1">
      <c r="K1518" s="15"/>
    </row>
    <row r="1519" spans="11:11" ht="12" customHeight="1">
      <c r="K1519" s="15"/>
    </row>
    <row r="1520" spans="11:11" ht="12" customHeight="1">
      <c r="K1520" s="15"/>
    </row>
    <row r="1521" spans="11:11" ht="12" customHeight="1">
      <c r="K1521" s="15"/>
    </row>
    <row r="1522" spans="11:11" ht="12" customHeight="1">
      <c r="K1522" s="15"/>
    </row>
    <row r="1523" spans="11:11" ht="12" customHeight="1">
      <c r="K1523" s="15"/>
    </row>
    <row r="1524" spans="11:11" ht="12" customHeight="1">
      <c r="K1524" s="15"/>
    </row>
    <row r="1525" spans="11:11" ht="12" customHeight="1">
      <c r="K1525" s="15"/>
    </row>
    <row r="1526" spans="11:11" ht="12" customHeight="1">
      <c r="K1526" s="15"/>
    </row>
    <row r="1527" spans="11:11" ht="12" customHeight="1">
      <c r="K1527" s="15"/>
    </row>
    <row r="1528" spans="11:11" ht="12" customHeight="1">
      <c r="K1528" s="15"/>
    </row>
    <row r="1529" spans="11:11" ht="12" customHeight="1">
      <c r="K1529" s="15"/>
    </row>
    <row r="1530" spans="11:11" ht="12" customHeight="1">
      <c r="K1530" s="15"/>
    </row>
    <row r="1531" spans="11:11" ht="12" customHeight="1">
      <c r="K1531" s="15"/>
    </row>
    <row r="1532" spans="11:11" ht="12" customHeight="1">
      <c r="K1532" s="15"/>
    </row>
    <row r="1533" spans="11:11" ht="12" customHeight="1">
      <c r="K1533" s="15"/>
    </row>
    <row r="1534" spans="11:11" ht="12" customHeight="1">
      <c r="K1534" s="15"/>
    </row>
    <row r="1535" spans="11:11" ht="12" customHeight="1">
      <c r="K1535" s="15"/>
    </row>
    <row r="1536" spans="11:11" ht="12" customHeight="1">
      <c r="K1536" s="15"/>
    </row>
    <row r="1537" spans="11:11" ht="12" customHeight="1">
      <c r="K1537" s="15"/>
    </row>
    <row r="1538" spans="11:11" ht="12" customHeight="1">
      <c r="K1538" s="15"/>
    </row>
    <row r="1539" spans="11:11" ht="12" customHeight="1">
      <c r="K1539" s="15"/>
    </row>
    <row r="1540" spans="11:11" ht="12" customHeight="1">
      <c r="K1540" s="15"/>
    </row>
    <row r="1541" spans="11:11" ht="12" customHeight="1">
      <c r="K1541" s="15"/>
    </row>
    <row r="1542" spans="11:11" ht="12" customHeight="1">
      <c r="K1542" s="15"/>
    </row>
    <row r="1543" spans="11:11" ht="12" customHeight="1">
      <c r="K1543" s="15"/>
    </row>
    <row r="1544" spans="11:11" ht="12" customHeight="1">
      <c r="K1544" s="15"/>
    </row>
    <row r="1545" spans="11:11" ht="12" customHeight="1">
      <c r="K1545" s="15"/>
    </row>
    <row r="1546" spans="11:11" ht="12" customHeight="1">
      <c r="K1546" s="15"/>
    </row>
    <row r="1547" spans="11:11" ht="12" customHeight="1">
      <c r="K1547" s="15"/>
    </row>
    <row r="1548" spans="11:11" ht="12" customHeight="1">
      <c r="K1548" s="15"/>
    </row>
    <row r="1549" spans="11:11" ht="12" customHeight="1">
      <c r="K1549" s="15"/>
    </row>
    <row r="1550" spans="11:11" ht="12" customHeight="1">
      <c r="K1550" s="15"/>
    </row>
    <row r="1551" spans="11:11" ht="12" customHeight="1">
      <c r="K1551" s="15"/>
    </row>
    <row r="1552" spans="11:11" ht="12" customHeight="1">
      <c r="K1552" s="15"/>
    </row>
    <row r="1553" spans="11:11" ht="12" customHeight="1">
      <c r="K1553" s="15"/>
    </row>
    <row r="1554" spans="11:11" ht="12" customHeight="1">
      <c r="K1554" s="15"/>
    </row>
    <row r="1555" spans="11:11" ht="12" customHeight="1">
      <c r="K1555" s="15"/>
    </row>
    <row r="1556" spans="11:11" ht="12" customHeight="1">
      <c r="K1556" s="15"/>
    </row>
    <row r="1557" spans="11:11" ht="12" customHeight="1">
      <c r="K1557" s="15"/>
    </row>
    <row r="1558" spans="11:11" ht="12" customHeight="1">
      <c r="K1558" s="15"/>
    </row>
    <row r="1559" spans="11:11" ht="12" customHeight="1">
      <c r="K1559" s="15"/>
    </row>
    <row r="1560" spans="11:11" ht="12" customHeight="1">
      <c r="K1560" s="15"/>
    </row>
    <row r="1561" spans="11:11" ht="12" customHeight="1">
      <c r="K1561" s="15"/>
    </row>
    <row r="1562" spans="11:11" ht="12" customHeight="1">
      <c r="K1562" s="15"/>
    </row>
    <row r="1563" spans="11:11" ht="12" customHeight="1">
      <c r="K1563" s="15"/>
    </row>
    <row r="1564" spans="11:11" ht="12" customHeight="1">
      <c r="K1564" s="15"/>
    </row>
    <row r="1565" spans="11:11" ht="12" customHeight="1">
      <c r="K1565" s="15"/>
    </row>
    <row r="1566" spans="11:11" ht="12" customHeight="1">
      <c r="K1566" s="15"/>
    </row>
    <row r="1567" spans="11:11" ht="12" customHeight="1">
      <c r="K1567" s="15"/>
    </row>
    <row r="1568" spans="11:11" ht="12" customHeight="1">
      <c r="K1568" s="15"/>
    </row>
    <row r="1569" spans="11:11" ht="12" customHeight="1">
      <c r="K1569" s="15"/>
    </row>
    <row r="1570" spans="11:11" ht="12" customHeight="1">
      <c r="K1570" s="15"/>
    </row>
    <row r="1571" spans="11:11" ht="12" customHeight="1">
      <c r="K1571" s="15"/>
    </row>
    <row r="1572" spans="11:11" ht="12" customHeight="1">
      <c r="K1572" s="15"/>
    </row>
    <row r="1573" spans="11:11" ht="12" customHeight="1">
      <c r="K1573" s="15"/>
    </row>
    <row r="1574" spans="11:11" ht="12" customHeight="1">
      <c r="K1574" s="15"/>
    </row>
    <row r="1575" spans="11:11" ht="12" customHeight="1">
      <c r="K1575" s="15"/>
    </row>
    <row r="1576" spans="11:11" ht="12" customHeight="1">
      <c r="K1576" s="15"/>
    </row>
    <row r="1577" spans="11:11" ht="12" customHeight="1">
      <c r="K1577" s="15"/>
    </row>
    <row r="1578" spans="11:11" ht="12" customHeight="1">
      <c r="K1578" s="15"/>
    </row>
    <row r="1579" spans="11:11" ht="12" customHeight="1">
      <c r="K1579" s="15"/>
    </row>
    <row r="1580" spans="11:11" ht="12" customHeight="1">
      <c r="K1580" s="15"/>
    </row>
    <row r="1581" spans="11:11" ht="12" customHeight="1">
      <c r="K1581" s="15"/>
    </row>
    <row r="1582" spans="11:11" ht="12" customHeight="1">
      <c r="K1582" s="15"/>
    </row>
    <row r="1583" spans="11:11" ht="12" customHeight="1">
      <c r="K1583" s="15"/>
    </row>
    <row r="1584" spans="11:11" ht="12" customHeight="1">
      <c r="K1584" s="15"/>
    </row>
    <row r="1585" spans="11:11" ht="12" customHeight="1">
      <c r="K1585" s="15"/>
    </row>
    <row r="1586" spans="11:11" ht="12" customHeight="1">
      <c r="K1586" s="15"/>
    </row>
    <row r="1587" spans="11:11" ht="12" customHeight="1">
      <c r="K1587" s="15"/>
    </row>
    <row r="1588" spans="11:11" ht="12" customHeight="1">
      <c r="K1588" s="15"/>
    </row>
    <row r="1589" spans="11:11" ht="12" customHeight="1">
      <c r="K1589" s="15"/>
    </row>
    <row r="1590" spans="11:11" ht="12" customHeight="1">
      <c r="K1590" s="15"/>
    </row>
    <row r="1591" spans="11:11" ht="12" customHeight="1">
      <c r="K1591" s="15"/>
    </row>
    <row r="1592" spans="11:11" ht="12" customHeight="1">
      <c r="K1592" s="15"/>
    </row>
    <row r="1593" spans="11:11" ht="12" customHeight="1">
      <c r="K1593" s="15"/>
    </row>
    <row r="1594" spans="11:11" ht="12" customHeight="1">
      <c r="K1594" s="15"/>
    </row>
    <row r="1595" spans="11:11" ht="12" customHeight="1">
      <c r="K1595" s="15"/>
    </row>
    <row r="1596" spans="11:11" ht="12" customHeight="1">
      <c r="K1596" s="15"/>
    </row>
    <row r="1597" spans="11:11" ht="12" customHeight="1">
      <c r="K1597" s="15"/>
    </row>
    <row r="1598" spans="11:11" ht="12" customHeight="1">
      <c r="K1598" s="15"/>
    </row>
    <row r="1599" spans="11:11" ht="12" customHeight="1">
      <c r="K1599" s="15"/>
    </row>
    <row r="1600" spans="11:11" ht="12" customHeight="1">
      <c r="K1600" s="15"/>
    </row>
    <row r="1601" spans="11:11" ht="12" customHeight="1">
      <c r="K1601" s="15"/>
    </row>
    <row r="1602" spans="11:11" ht="12" customHeight="1">
      <c r="K1602" s="15"/>
    </row>
    <row r="1603" spans="11:11" ht="12" customHeight="1">
      <c r="K1603" s="15"/>
    </row>
    <row r="1604" spans="11:11" ht="12" customHeight="1">
      <c r="K1604" s="15"/>
    </row>
    <row r="1605" spans="11:11" ht="12" customHeight="1">
      <c r="K1605" s="15"/>
    </row>
    <row r="1606" spans="11:11" ht="12" customHeight="1">
      <c r="K1606" s="15"/>
    </row>
    <row r="1607" spans="11:11" ht="12" customHeight="1">
      <c r="K1607" s="15"/>
    </row>
    <row r="1608" spans="11:11" ht="12" customHeight="1">
      <c r="K1608" s="15"/>
    </row>
    <row r="1609" spans="11:11" ht="12" customHeight="1">
      <c r="K1609" s="15"/>
    </row>
    <row r="1610" spans="11:11" ht="12" customHeight="1">
      <c r="K1610" s="15"/>
    </row>
    <row r="1611" spans="11:11" ht="12" customHeight="1">
      <c r="K1611" s="15"/>
    </row>
    <row r="1612" spans="11:11" ht="12" customHeight="1">
      <c r="K1612" s="15"/>
    </row>
    <row r="1613" spans="11:11" ht="12" customHeight="1">
      <c r="K1613" s="15"/>
    </row>
    <row r="1614" spans="11:11" ht="12" customHeight="1">
      <c r="K1614" s="15"/>
    </row>
    <row r="1615" spans="11:11" ht="12" customHeight="1">
      <c r="K1615" s="15"/>
    </row>
    <row r="1616" spans="11:11" ht="12" customHeight="1">
      <c r="K1616" s="15"/>
    </row>
    <row r="1617" spans="11:11" ht="12" customHeight="1">
      <c r="K1617" s="15"/>
    </row>
    <row r="1618" spans="11:11" ht="12" customHeight="1">
      <c r="K1618" s="15"/>
    </row>
    <row r="1619" spans="11:11" ht="12" customHeight="1">
      <c r="K1619" s="15"/>
    </row>
    <row r="1620" spans="11:11" ht="12" customHeight="1">
      <c r="K1620" s="15"/>
    </row>
    <row r="1621" spans="11:11" ht="12" customHeight="1">
      <c r="K1621" s="15"/>
    </row>
    <row r="1622" spans="11:11" ht="12" customHeight="1">
      <c r="K1622" s="15"/>
    </row>
    <row r="1623" spans="11:11" ht="12" customHeight="1">
      <c r="K1623" s="15"/>
    </row>
    <row r="1624" spans="11:11" ht="12" customHeight="1">
      <c r="K1624" s="15"/>
    </row>
    <row r="1625" spans="11:11" ht="12" customHeight="1">
      <c r="K1625" s="15"/>
    </row>
    <row r="1626" spans="11:11" ht="12" customHeight="1">
      <c r="K1626" s="15"/>
    </row>
    <row r="1627" spans="11:11" ht="12" customHeight="1">
      <c r="K1627" s="15"/>
    </row>
    <row r="1628" spans="11:11" ht="12" customHeight="1">
      <c r="K1628" s="15"/>
    </row>
    <row r="1629" spans="11:11" ht="12" customHeight="1">
      <c r="K1629" s="15"/>
    </row>
    <row r="1630" spans="11:11" ht="12" customHeight="1">
      <c r="K1630" s="15"/>
    </row>
    <row r="1631" spans="11:11" ht="12" customHeight="1">
      <c r="K1631" s="15"/>
    </row>
    <row r="1632" spans="11:11" ht="12" customHeight="1">
      <c r="K1632" s="15"/>
    </row>
    <row r="1633" spans="11:11" ht="12" customHeight="1">
      <c r="K1633" s="15"/>
    </row>
    <row r="1634" spans="11:11" ht="12" customHeight="1">
      <c r="K1634" s="15"/>
    </row>
    <row r="1635" spans="11:11" ht="12" customHeight="1">
      <c r="K1635" s="15"/>
    </row>
    <row r="1636" spans="11:11" ht="12" customHeight="1">
      <c r="K1636" s="15"/>
    </row>
    <row r="1637" spans="11:11" ht="12" customHeight="1">
      <c r="K1637" s="15"/>
    </row>
    <row r="1638" spans="11:11" ht="12" customHeight="1">
      <c r="K1638" s="15"/>
    </row>
    <row r="1639" spans="11:11" ht="12" customHeight="1">
      <c r="K1639" s="15"/>
    </row>
    <row r="1640" spans="11:11" ht="12" customHeight="1">
      <c r="K1640" s="15"/>
    </row>
    <row r="1641" spans="11:11" ht="12" customHeight="1">
      <c r="K1641" s="15"/>
    </row>
    <row r="1642" spans="11:11" ht="12" customHeight="1">
      <c r="K1642" s="15"/>
    </row>
    <row r="1643" spans="11:11" ht="12" customHeight="1">
      <c r="K1643" s="15"/>
    </row>
    <row r="1644" spans="11:11" ht="12" customHeight="1">
      <c r="K1644" s="15"/>
    </row>
    <row r="1645" spans="11:11" ht="12" customHeight="1">
      <c r="K1645" s="15"/>
    </row>
    <row r="1646" spans="11:11" ht="12" customHeight="1">
      <c r="K1646" s="15"/>
    </row>
    <row r="1647" spans="11:11" ht="12" customHeight="1">
      <c r="K1647" s="15"/>
    </row>
    <row r="1648" spans="11:11" ht="12" customHeight="1">
      <c r="K1648" s="15"/>
    </row>
    <row r="1649" spans="11:11" ht="12" customHeight="1">
      <c r="K1649" s="15"/>
    </row>
    <row r="1650" spans="11:11" ht="12" customHeight="1">
      <c r="K1650" s="15"/>
    </row>
    <row r="1651" spans="11:11" ht="12" customHeight="1">
      <c r="K1651" s="15"/>
    </row>
    <row r="1652" spans="11:11" ht="12" customHeight="1">
      <c r="K1652" s="15"/>
    </row>
    <row r="1653" spans="11:11" ht="12" customHeight="1">
      <c r="K1653" s="15"/>
    </row>
    <row r="1654" spans="11:11" ht="12" customHeight="1">
      <c r="K1654" s="15"/>
    </row>
    <row r="1655" spans="11:11" ht="12" customHeight="1">
      <c r="K1655" s="15"/>
    </row>
    <row r="1656" spans="11:11" ht="12" customHeight="1">
      <c r="K1656" s="15"/>
    </row>
    <row r="1657" spans="11:11" ht="12" customHeight="1">
      <c r="K1657" s="15"/>
    </row>
    <row r="1658" spans="11:11" ht="12" customHeight="1">
      <c r="K1658" s="15"/>
    </row>
    <row r="1659" spans="11:11" ht="12" customHeight="1">
      <c r="K1659" s="15"/>
    </row>
    <row r="1660" spans="11:11" ht="12" customHeight="1">
      <c r="K1660" s="15"/>
    </row>
    <row r="1661" spans="11:11" ht="12" customHeight="1">
      <c r="K1661" s="15"/>
    </row>
    <row r="1662" spans="11:11" ht="12" customHeight="1">
      <c r="K1662" s="15"/>
    </row>
    <row r="1663" spans="11:11" ht="12" customHeight="1">
      <c r="K1663" s="15"/>
    </row>
    <row r="1664" spans="11:11" ht="12" customHeight="1">
      <c r="K1664" s="15"/>
    </row>
    <row r="1665" spans="11:11" ht="12" customHeight="1">
      <c r="K1665" s="15"/>
    </row>
    <row r="1666" spans="11:11" ht="12" customHeight="1">
      <c r="K1666" s="15"/>
    </row>
    <row r="1667" spans="11:11" ht="12" customHeight="1">
      <c r="K1667" s="15"/>
    </row>
    <row r="1668" spans="11:11" ht="12" customHeight="1">
      <c r="K1668" s="15"/>
    </row>
    <row r="1669" spans="11:11" ht="12" customHeight="1">
      <c r="K1669" s="15"/>
    </row>
    <row r="1670" spans="11:11" ht="12" customHeight="1">
      <c r="K1670" s="15"/>
    </row>
    <row r="1671" spans="11:11" ht="12" customHeight="1">
      <c r="K1671" s="15"/>
    </row>
    <row r="1672" spans="11:11" ht="12" customHeight="1">
      <c r="K1672" s="15"/>
    </row>
    <row r="1673" spans="11:11" ht="12" customHeight="1">
      <c r="K1673" s="15"/>
    </row>
    <row r="1674" spans="11:11" ht="12" customHeight="1">
      <c r="K1674" s="15"/>
    </row>
    <row r="1675" spans="11:11" ht="12" customHeight="1">
      <c r="K1675" s="15"/>
    </row>
    <row r="1676" spans="11:11" ht="12" customHeight="1">
      <c r="K1676" s="15"/>
    </row>
    <row r="1677" spans="11:11" ht="12" customHeight="1">
      <c r="K1677" s="15"/>
    </row>
    <row r="1678" spans="11:11" ht="12" customHeight="1">
      <c r="K1678" s="15"/>
    </row>
    <row r="1679" spans="11:11" ht="12" customHeight="1">
      <c r="K1679" s="15"/>
    </row>
    <row r="1680" spans="11:11" ht="12" customHeight="1">
      <c r="K1680" s="15"/>
    </row>
    <row r="1681" spans="11:11" ht="12" customHeight="1">
      <c r="K1681" s="15"/>
    </row>
    <row r="1682" spans="11:11" ht="12" customHeight="1">
      <c r="K1682" s="15"/>
    </row>
    <row r="1683" spans="11:11" ht="12" customHeight="1">
      <c r="K1683" s="15"/>
    </row>
    <row r="1684" spans="11:11" ht="12" customHeight="1">
      <c r="K1684" s="15"/>
    </row>
    <row r="1685" spans="11:11" ht="12" customHeight="1">
      <c r="K1685" s="15"/>
    </row>
    <row r="1686" spans="11:11" ht="12" customHeight="1">
      <c r="K1686" s="15"/>
    </row>
    <row r="1687" spans="11:11" ht="12" customHeight="1">
      <c r="K1687" s="15"/>
    </row>
    <row r="1688" spans="11:11" ht="12" customHeight="1">
      <c r="K1688" s="15"/>
    </row>
    <row r="1689" spans="11:11" ht="12" customHeight="1">
      <c r="K1689" s="15"/>
    </row>
    <row r="1690" spans="11:11" ht="12" customHeight="1">
      <c r="K1690" s="15"/>
    </row>
    <row r="1691" spans="11:11" ht="12" customHeight="1">
      <c r="K1691" s="15"/>
    </row>
    <row r="1692" spans="11:11" ht="12" customHeight="1">
      <c r="K1692" s="15"/>
    </row>
    <row r="1693" spans="11:11" ht="12" customHeight="1">
      <c r="K1693" s="15"/>
    </row>
    <row r="1694" spans="11:11" ht="12" customHeight="1">
      <c r="K1694" s="15"/>
    </row>
    <row r="1695" spans="11:11" ht="12" customHeight="1">
      <c r="K1695" s="15"/>
    </row>
    <row r="1696" spans="11:11" ht="12" customHeight="1">
      <c r="K1696" s="15"/>
    </row>
    <row r="1697" spans="11:11" ht="12" customHeight="1">
      <c r="K1697" s="15"/>
    </row>
    <row r="1698" spans="11:11" ht="12" customHeight="1">
      <c r="K1698" s="15"/>
    </row>
    <row r="1699" spans="11:11" ht="12" customHeight="1">
      <c r="K1699" s="15"/>
    </row>
    <row r="1700" spans="11:11" ht="12" customHeight="1">
      <c r="K1700" s="15"/>
    </row>
    <row r="1701" spans="11:11" ht="12" customHeight="1">
      <c r="K1701" s="15"/>
    </row>
    <row r="1702" spans="11:11" ht="12" customHeight="1">
      <c r="K1702" s="15"/>
    </row>
    <row r="1703" spans="11:11" ht="12" customHeight="1">
      <c r="K1703" s="15"/>
    </row>
    <row r="1704" spans="11:11" ht="12" customHeight="1">
      <c r="K1704" s="15"/>
    </row>
    <row r="1705" spans="11:11" ht="12" customHeight="1">
      <c r="K1705" s="15"/>
    </row>
    <row r="1706" spans="11:11" ht="12" customHeight="1">
      <c r="K1706" s="15"/>
    </row>
    <row r="1707" spans="11:11" ht="12" customHeight="1">
      <c r="K1707" s="15"/>
    </row>
    <row r="1708" spans="11:11" ht="12" customHeight="1">
      <c r="K1708" s="15"/>
    </row>
    <row r="1709" spans="11:11" ht="12" customHeight="1">
      <c r="K1709" s="15"/>
    </row>
    <row r="1710" spans="11:11" ht="12" customHeight="1">
      <c r="K1710" s="15"/>
    </row>
    <row r="1711" spans="11:11" ht="12" customHeight="1">
      <c r="K1711" s="15"/>
    </row>
    <row r="1712" spans="11:11" ht="12" customHeight="1">
      <c r="K1712" s="15"/>
    </row>
    <row r="1713" spans="11:11" ht="12" customHeight="1">
      <c r="K1713" s="15"/>
    </row>
    <row r="1714" spans="11:11" ht="12" customHeight="1">
      <c r="K1714" s="15"/>
    </row>
    <row r="1715" spans="11:11" ht="12" customHeight="1">
      <c r="K1715" s="15"/>
    </row>
    <row r="1716" spans="11:11" ht="12" customHeight="1">
      <c r="K1716" s="15"/>
    </row>
    <row r="1717" spans="11:11" ht="12" customHeight="1">
      <c r="K1717" s="15"/>
    </row>
    <row r="1718" spans="11:11" ht="12" customHeight="1">
      <c r="K1718" s="15"/>
    </row>
    <row r="1719" spans="11:11" ht="12" customHeight="1">
      <c r="K1719" s="15"/>
    </row>
    <row r="1720" spans="11:11" ht="12" customHeight="1">
      <c r="K1720" s="15"/>
    </row>
    <row r="1721" spans="11:11" ht="12" customHeight="1">
      <c r="K1721" s="15"/>
    </row>
    <row r="1722" spans="11:11" ht="12" customHeight="1">
      <c r="K1722" s="15"/>
    </row>
    <row r="1723" spans="11:11" ht="12" customHeight="1">
      <c r="K1723" s="15"/>
    </row>
    <row r="1724" spans="11:11" ht="12" customHeight="1">
      <c r="K1724" s="15"/>
    </row>
    <row r="1725" spans="11:11" ht="12" customHeight="1">
      <c r="K1725" s="15"/>
    </row>
    <row r="1726" spans="11:11" ht="12" customHeight="1">
      <c r="K1726" s="15"/>
    </row>
    <row r="1727" spans="11:11" ht="12" customHeight="1">
      <c r="K1727" s="15"/>
    </row>
    <row r="1728" spans="11:11" ht="12" customHeight="1">
      <c r="K1728" s="15"/>
    </row>
    <row r="1729" spans="11:11" ht="12" customHeight="1">
      <c r="K1729" s="15"/>
    </row>
    <row r="1730" spans="11:11" ht="12" customHeight="1">
      <c r="K1730" s="15"/>
    </row>
    <row r="1731" spans="11:11" ht="12" customHeight="1">
      <c r="K1731" s="15"/>
    </row>
    <row r="1732" spans="11:11" ht="12" customHeight="1">
      <c r="K1732" s="15"/>
    </row>
    <row r="1733" spans="11:11" ht="12" customHeight="1">
      <c r="K1733" s="15"/>
    </row>
    <row r="1734" spans="11:11" ht="12" customHeight="1">
      <c r="K1734" s="15"/>
    </row>
    <row r="1735" spans="11:11" ht="12" customHeight="1">
      <c r="K1735" s="15"/>
    </row>
    <row r="1736" spans="11:11" ht="12" customHeight="1">
      <c r="K1736" s="15"/>
    </row>
    <row r="1737" spans="11:11" ht="12" customHeight="1">
      <c r="K1737" s="15"/>
    </row>
    <row r="1738" spans="11:11" ht="12" customHeight="1">
      <c r="K1738" s="15"/>
    </row>
    <row r="1739" spans="11:11" ht="12" customHeight="1">
      <c r="K1739" s="15"/>
    </row>
    <row r="1740" spans="11:11" ht="12" customHeight="1">
      <c r="K1740" s="15"/>
    </row>
    <row r="1741" spans="11:11" ht="12" customHeight="1">
      <c r="K1741" s="15"/>
    </row>
    <row r="1742" spans="11:11" ht="12" customHeight="1">
      <c r="K1742" s="15"/>
    </row>
    <row r="1743" spans="11:11" ht="12" customHeight="1">
      <c r="K1743" s="15"/>
    </row>
    <row r="1744" spans="11:11" ht="12" customHeight="1">
      <c r="K1744" s="15"/>
    </row>
    <row r="1745" spans="11:11" ht="12" customHeight="1">
      <c r="K1745" s="15"/>
    </row>
    <row r="1746" spans="11:11" ht="12" customHeight="1">
      <c r="K1746" s="15"/>
    </row>
    <row r="1747" spans="11:11" ht="12" customHeight="1">
      <c r="K1747" s="15"/>
    </row>
    <row r="1748" spans="11:11" ht="12" customHeight="1">
      <c r="K1748" s="15"/>
    </row>
    <row r="1749" spans="11:11" ht="12" customHeight="1">
      <c r="K1749" s="15"/>
    </row>
    <row r="1750" spans="11:11" ht="12" customHeight="1">
      <c r="K1750" s="15"/>
    </row>
    <row r="1751" spans="11:11" ht="12" customHeight="1">
      <c r="K1751" s="15"/>
    </row>
    <row r="1752" spans="11:11" ht="12" customHeight="1">
      <c r="K1752" s="15"/>
    </row>
    <row r="1753" spans="11:11" ht="12" customHeight="1">
      <c r="K1753" s="15"/>
    </row>
    <row r="1754" spans="11:11" ht="12" customHeight="1">
      <c r="K1754" s="15"/>
    </row>
    <row r="1755" spans="11:11" ht="12" customHeight="1">
      <c r="K1755" s="15"/>
    </row>
    <row r="1756" spans="11:11" ht="12" customHeight="1">
      <c r="K1756" s="15"/>
    </row>
    <row r="1757" spans="11:11" ht="12" customHeight="1">
      <c r="K1757" s="15"/>
    </row>
    <row r="1758" spans="11:11" ht="12" customHeight="1">
      <c r="K1758" s="15"/>
    </row>
    <row r="1759" spans="11:11" ht="12" customHeight="1">
      <c r="K1759" s="15"/>
    </row>
    <row r="1760" spans="11:11" ht="12" customHeight="1">
      <c r="K1760" s="15"/>
    </row>
    <row r="1761" spans="11:11" ht="12" customHeight="1">
      <c r="K1761" s="15"/>
    </row>
    <row r="1762" spans="11:11" ht="12" customHeight="1">
      <c r="K1762" s="15"/>
    </row>
    <row r="1763" spans="11:11" ht="12" customHeight="1">
      <c r="K1763" s="15"/>
    </row>
    <row r="1764" spans="11:11" ht="12" customHeight="1">
      <c r="K1764" s="15"/>
    </row>
    <row r="1765" spans="11:11" ht="12" customHeight="1">
      <c r="K1765" s="15"/>
    </row>
    <row r="1766" spans="11:11" ht="12" customHeight="1">
      <c r="K1766" s="15"/>
    </row>
    <row r="1767" spans="11:11" ht="12" customHeight="1">
      <c r="K1767" s="15"/>
    </row>
    <row r="1768" spans="11:11" ht="12" customHeight="1">
      <c r="K1768" s="15"/>
    </row>
    <row r="1769" spans="11:11" ht="12" customHeight="1">
      <c r="K1769" s="15"/>
    </row>
    <row r="1770" spans="11:11" ht="12" customHeight="1">
      <c r="K1770" s="15"/>
    </row>
    <row r="1771" spans="11:11" ht="12" customHeight="1">
      <c r="K1771" s="15"/>
    </row>
    <row r="1772" spans="11:11" ht="12" customHeight="1">
      <c r="K1772" s="15"/>
    </row>
    <row r="1773" spans="11:11" ht="12" customHeight="1">
      <c r="K1773" s="15"/>
    </row>
    <row r="1774" spans="11:11" ht="12" customHeight="1">
      <c r="K1774" s="15"/>
    </row>
    <row r="1775" spans="11:11" ht="12" customHeight="1">
      <c r="K1775" s="15"/>
    </row>
    <row r="1776" spans="11:11" ht="12" customHeight="1">
      <c r="K1776" s="15"/>
    </row>
    <row r="1777" spans="11:11" ht="12" customHeight="1">
      <c r="K1777" s="15"/>
    </row>
    <row r="1778" spans="11:11" ht="12" customHeight="1">
      <c r="K1778" s="15"/>
    </row>
    <row r="1779" spans="11:11" ht="12" customHeight="1">
      <c r="K1779" s="15"/>
    </row>
    <row r="1780" spans="11:11" ht="12" customHeight="1">
      <c r="K1780" s="15"/>
    </row>
    <row r="1781" spans="11:11" ht="12" customHeight="1">
      <c r="K1781" s="15"/>
    </row>
    <row r="1782" spans="11:11" ht="12" customHeight="1">
      <c r="K1782" s="15"/>
    </row>
    <row r="1783" spans="11:11" ht="12" customHeight="1">
      <c r="K1783" s="15"/>
    </row>
    <row r="1784" spans="11:11" ht="12" customHeight="1">
      <c r="K1784" s="15"/>
    </row>
    <row r="1785" spans="11:11" ht="12" customHeight="1">
      <c r="K1785" s="15"/>
    </row>
    <row r="1786" spans="11:11" ht="12" customHeight="1">
      <c r="K1786" s="15"/>
    </row>
    <row r="1787" spans="11:11" ht="12" customHeight="1">
      <c r="K1787" s="15"/>
    </row>
    <row r="1788" spans="11:11" ht="12" customHeight="1">
      <c r="K1788" s="15"/>
    </row>
    <row r="1789" spans="11:11" ht="12" customHeight="1">
      <c r="K1789" s="15"/>
    </row>
    <row r="1790" spans="11:11" ht="12" customHeight="1">
      <c r="K1790" s="15"/>
    </row>
    <row r="1791" spans="11:11" ht="12" customHeight="1">
      <c r="K1791" s="15"/>
    </row>
    <row r="1792" spans="11:11" ht="12" customHeight="1">
      <c r="K1792" s="15"/>
    </row>
    <row r="1793" spans="11:11" ht="12" customHeight="1">
      <c r="K1793" s="15"/>
    </row>
    <row r="1794" spans="11:11" ht="12" customHeight="1">
      <c r="K1794" s="15"/>
    </row>
    <row r="1795" spans="11:11" ht="12" customHeight="1">
      <c r="K1795" s="15"/>
    </row>
    <row r="1796" spans="11:11" ht="12" customHeight="1">
      <c r="K1796" s="15"/>
    </row>
    <row r="1797" spans="11:11" ht="12" customHeight="1">
      <c r="K1797" s="15"/>
    </row>
    <row r="1798" spans="11:11" ht="12" customHeight="1">
      <c r="K1798" s="15"/>
    </row>
    <row r="1799" spans="11:11" ht="12" customHeight="1">
      <c r="K1799" s="15"/>
    </row>
    <row r="1800" spans="11:11" ht="12" customHeight="1">
      <c r="K1800" s="15"/>
    </row>
    <row r="1801" spans="11:11" ht="12" customHeight="1">
      <c r="K1801" s="15"/>
    </row>
    <row r="1802" spans="11:11" ht="12" customHeight="1">
      <c r="K1802" s="15"/>
    </row>
    <row r="1803" spans="11:11" ht="12" customHeight="1">
      <c r="K1803" s="15"/>
    </row>
    <row r="1804" spans="11:11" ht="12" customHeight="1">
      <c r="K1804" s="15"/>
    </row>
    <row r="1805" spans="11:11" ht="12" customHeight="1">
      <c r="K1805" s="15"/>
    </row>
    <row r="1806" spans="11:11" ht="12" customHeight="1">
      <c r="K1806" s="15"/>
    </row>
    <row r="1807" spans="11:11" ht="12" customHeight="1">
      <c r="K1807" s="15"/>
    </row>
    <row r="1808" spans="11:11" ht="12" customHeight="1">
      <c r="K1808" s="15"/>
    </row>
    <row r="1809" spans="11:11" ht="12" customHeight="1">
      <c r="K1809" s="15"/>
    </row>
    <row r="1810" spans="11:11" ht="12" customHeight="1">
      <c r="K1810" s="15"/>
    </row>
    <row r="1811" spans="11:11" ht="12" customHeight="1">
      <c r="K1811" s="15"/>
    </row>
    <row r="1812" spans="11:11" ht="12" customHeight="1">
      <c r="K1812" s="15"/>
    </row>
    <row r="1813" spans="11:11" ht="12" customHeight="1">
      <c r="K1813" s="15"/>
    </row>
    <row r="1814" spans="11:11" ht="12" customHeight="1">
      <c r="K1814" s="15"/>
    </row>
    <row r="1815" spans="11:11" ht="12" customHeight="1">
      <c r="K1815" s="15"/>
    </row>
    <row r="1816" spans="11:11" ht="12" customHeight="1">
      <c r="K1816" s="15"/>
    </row>
    <row r="1817" spans="11:11" ht="12" customHeight="1">
      <c r="K1817" s="15"/>
    </row>
    <row r="1818" spans="11:11" ht="12" customHeight="1">
      <c r="K1818" s="15"/>
    </row>
    <row r="1819" spans="11:11" ht="12" customHeight="1">
      <c r="K1819" s="15"/>
    </row>
    <row r="1820" spans="11:11" ht="12" customHeight="1">
      <c r="K1820" s="15"/>
    </row>
    <row r="1821" spans="11:11" ht="12" customHeight="1">
      <c r="K1821" s="15"/>
    </row>
    <row r="1822" spans="11:11" ht="12" customHeight="1">
      <c r="K1822" s="15"/>
    </row>
    <row r="1823" spans="11:11" ht="12" customHeight="1">
      <c r="K1823" s="15"/>
    </row>
    <row r="1824" spans="11:11" ht="12" customHeight="1">
      <c r="K1824" s="15"/>
    </row>
    <row r="1825" spans="11:11" ht="12" customHeight="1">
      <c r="K1825" s="15"/>
    </row>
    <row r="1826" spans="11:11" ht="12" customHeight="1">
      <c r="K1826" s="15"/>
    </row>
    <row r="1827" spans="11:11" ht="12" customHeight="1">
      <c r="K1827" s="15"/>
    </row>
    <row r="1828" spans="11:11" ht="12" customHeight="1">
      <c r="K1828" s="15"/>
    </row>
    <row r="1829" spans="11:11" ht="12" customHeight="1">
      <c r="K1829" s="15"/>
    </row>
    <row r="1830" spans="11:11" ht="12" customHeight="1">
      <c r="K1830" s="15"/>
    </row>
    <row r="1831" spans="11:11" ht="12" customHeight="1">
      <c r="K1831" s="15"/>
    </row>
    <row r="1832" spans="11:11" ht="12" customHeight="1">
      <c r="K1832" s="15"/>
    </row>
    <row r="1833" spans="11:11" ht="12" customHeight="1">
      <c r="K1833" s="15"/>
    </row>
    <row r="1834" spans="11:11" ht="12" customHeight="1">
      <c r="K1834" s="15"/>
    </row>
    <row r="1835" spans="11:11" ht="12" customHeight="1">
      <c r="K1835" s="15"/>
    </row>
    <row r="1836" spans="11:11" ht="12" customHeight="1">
      <c r="K1836" s="15"/>
    </row>
    <row r="1837" spans="11:11" ht="12" customHeight="1">
      <c r="K1837" s="15"/>
    </row>
    <row r="1838" spans="11:11" ht="12" customHeight="1">
      <c r="K1838" s="15"/>
    </row>
    <row r="1839" spans="11:11" ht="12" customHeight="1">
      <c r="K1839" s="15"/>
    </row>
    <row r="1840" spans="11:11" ht="12" customHeight="1">
      <c r="K1840" s="15"/>
    </row>
    <row r="1841" spans="11:11" ht="12" customHeight="1">
      <c r="K1841" s="15"/>
    </row>
    <row r="1842" spans="11:11" ht="12" customHeight="1">
      <c r="K1842" s="15"/>
    </row>
    <row r="1843" spans="11:11" ht="12" customHeight="1">
      <c r="K1843" s="15"/>
    </row>
    <row r="1844" spans="11:11" ht="12" customHeight="1">
      <c r="K1844" s="15"/>
    </row>
    <row r="1845" spans="11:11" ht="12" customHeight="1">
      <c r="K1845" s="15"/>
    </row>
    <row r="1846" spans="11:11" ht="12" customHeight="1">
      <c r="K1846" s="15"/>
    </row>
    <row r="1847" spans="11:11" ht="12" customHeight="1">
      <c r="K1847" s="15"/>
    </row>
    <row r="1848" spans="11:11" ht="12" customHeight="1">
      <c r="K1848" s="15"/>
    </row>
    <row r="1849" spans="11:11" ht="12" customHeight="1">
      <c r="K1849" s="15"/>
    </row>
    <row r="1850" spans="11:11" ht="12" customHeight="1">
      <c r="K1850" s="15"/>
    </row>
    <row r="1851" spans="11:11" ht="12" customHeight="1">
      <c r="K1851" s="15"/>
    </row>
    <row r="1852" spans="11:11" ht="12" customHeight="1">
      <c r="K1852" s="15"/>
    </row>
    <row r="1853" spans="11:11" ht="12" customHeight="1">
      <c r="K1853" s="15"/>
    </row>
    <row r="1854" spans="11:11" ht="12" customHeight="1">
      <c r="K1854" s="15"/>
    </row>
    <row r="1855" spans="11:11" ht="12" customHeight="1">
      <c r="K1855" s="15"/>
    </row>
    <row r="1856" spans="11:11" ht="12" customHeight="1">
      <c r="K1856" s="15"/>
    </row>
    <row r="1857" spans="11:11" ht="12" customHeight="1">
      <c r="K1857" s="15"/>
    </row>
    <row r="1858" spans="11:11" ht="12" customHeight="1">
      <c r="K1858" s="15"/>
    </row>
    <row r="1859" spans="11:11" ht="12" customHeight="1">
      <c r="K1859" s="15"/>
    </row>
    <row r="1860" spans="11:11" ht="12" customHeight="1">
      <c r="K1860" s="15"/>
    </row>
    <row r="1861" spans="11:11" ht="12" customHeight="1">
      <c r="K1861" s="15"/>
    </row>
    <row r="1862" spans="11:11" ht="12" customHeight="1">
      <c r="K1862" s="15"/>
    </row>
    <row r="1863" spans="11:11" ht="12" customHeight="1">
      <c r="K1863" s="15"/>
    </row>
    <row r="1864" spans="11:11" ht="12" customHeight="1">
      <c r="K1864" s="15"/>
    </row>
    <row r="1865" spans="11:11" ht="12" customHeight="1">
      <c r="K1865" s="15"/>
    </row>
    <row r="1866" spans="11:11" ht="12" customHeight="1">
      <c r="K1866" s="15"/>
    </row>
    <row r="1867" spans="11:11" ht="12" customHeight="1">
      <c r="K1867" s="15"/>
    </row>
    <row r="1868" spans="11:11" ht="12" customHeight="1">
      <c r="K1868" s="15"/>
    </row>
    <row r="1869" spans="11:11" ht="12" customHeight="1">
      <c r="K1869" s="15"/>
    </row>
    <row r="1870" spans="11:11" ht="12" customHeight="1">
      <c r="K1870" s="15"/>
    </row>
    <row r="1871" spans="11:11" ht="12" customHeight="1">
      <c r="K1871" s="15"/>
    </row>
    <row r="1872" spans="11:11" ht="12" customHeight="1">
      <c r="K1872" s="15"/>
    </row>
    <row r="1873" spans="11:11" ht="12" customHeight="1">
      <c r="K1873" s="15"/>
    </row>
    <row r="1874" spans="11:11" ht="12" customHeight="1">
      <c r="K1874" s="15"/>
    </row>
    <row r="1875" spans="11:11" ht="12" customHeight="1">
      <c r="K1875" s="15"/>
    </row>
    <row r="1876" spans="11:11" ht="12" customHeight="1">
      <c r="K1876" s="15"/>
    </row>
    <row r="1877" spans="11:11" ht="12" customHeight="1">
      <c r="K1877" s="15"/>
    </row>
    <row r="1878" spans="11:11" ht="12" customHeight="1">
      <c r="K1878" s="15"/>
    </row>
    <row r="1879" spans="11:11" ht="12" customHeight="1">
      <c r="K1879" s="15"/>
    </row>
    <row r="1880" spans="11:11" ht="12" customHeight="1">
      <c r="K1880" s="15"/>
    </row>
    <row r="1881" spans="11:11" ht="12" customHeight="1">
      <c r="K1881" s="15"/>
    </row>
    <row r="1882" spans="11:11" ht="12" customHeight="1">
      <c r="K1882" s="15"/>
    </row>
    <row r="1883" spans="11:11" ht="12" customHeight="1">
      <c r="K1883" s="15"/>
    </row>
    <row r="1884" spans="11:11" ht="12" customHeight="1">
      <c r="K1884" s="15"/>
    </row>
    <row r="1885" spans="11:11" ht="12" customHeight="1">
      <c r="K1885" s="15"/>
    </row>
    <row r="1886" spans="11:11" ht="12" customHeight="1">
      <c r="K1886" s="15"/>
    </row>
    <row r="1887" spans="11:11" ht="12" customHeight="1">
      <c r="K1887" s="15"/>
    </row>
    <row r="1888" spans="11:11" ht="12" customHeight="1">
      <c r="K1888" s="15"/>
    </row>
    <row r="1889" spans="11:11" ht="12" customHeight="1">
      <c r="K1889" s="15"/>
    </row>
    <row r="1890" spans="11:11" ht="12" customHeight="1">
      <c r="K1890" s="15"/>
    </row>
    <row r="1891" spans="11:11" ht="12" customHeight="1">
      <c r="K1891" s="15"/>
    </row>
    <row r="1892" spans="11:11" ht="12" customHeight="1">
      <c r="K1892" s="15"/>
    </row>
    <row r="1893" spans="11:11" ht="12" customHeight="1">
      <c r="K1893" s="15"/>
    </row>
    <row r="1894" spans="11:11" ht="12" customHeight="1">
      <c r="K1894" s="15"/>
    </row>
    <row r="1895" spans="11:11" ht="12" customHeight="1">
      <c r="K1895" s="15"/>
    </row>
    <row r="1896" spans="11:11" ht="12" customHeight="1">
      <c r="K1896" s="15"/>
    </row>
    <row r="1897" spans="11:11" ht="12" customHeight="1">
      <c r="K1897" s="15"/>
    </row>
    <row r="1898" spans="11:11" ht="12" customHeight="1">
      <c r="K1898" s="15"/>
    </row>
    <row r="1899" spans="11:11" ht="12" customHeight="1">
      <c r="K1899" s="15"/>
    </row>
    <row r="1900" spans="11:11" ht="12" customHeight="1">
      <c r="K1900" s="15"/>
    </row>
    <row r="1901" spans="11:11" ht="12" customHeight="1">
      <c r="K1901" s="15"/>
    </row>
    <row r="1902" spans="11:11" ht="12" customHeight="1">
      <c r="K1902" s="15"/>
    </row>
    <row r="1903" spans="11:11" ht="12" customHeight="1">
      <c r="K1903" s="15"/>
    </row>
    <row r="1904" spans="11:11" ht="12" customHeight="1">
      <c r="K1904" s="15"/>
    </row>
    <row r="1905" spans="11:11" ht="12" customHeight="1">
      <c r="K1905" s="15"/>
    </row>
    <row r="1906" spans="11:11" ht="12" customHeight="1">
      <c r="K1906" s="15"/>
    </row>
    <row r="1907" spans="11:11" ht="12" customHeight="1">
      <c r="K1907" s="15"/>
    </row>
    <row r="1908" spans="11:11" ht="12" customHeight="1">
      <c r="K1908" s="15"/>
    </row>
    <row r="1909" spans="11:11" ht="12" customHeight="1">
      <c r="K1909" s="15"/>
    </row>
    <row r="1910" spans="11:11" ht="12" customHeight="1">
      <c r="K1910" s="15"/>
    </row>
    <row r="1911" spans="11:11" ht="12" customHeight="1">
      <c r="K1911" s="15"/>
    </row>
    <row r="1912" spans="11:11" ht="12" customHeight="1">
      <c r="K1912" s="15"/>
    </row>
    <row r="1913" spans="11:11" ht="12" customHeight="1">
      <c r="K1913" s="15"/>
    </row>
    <row r="1914" spans="11:11" ht="12" customHeight="1">
      <c r="K1914" s="15"/>
    </row>
    <row r="1915" spans="11:11" ht="12" customHeight="1">
      <c r="K1915" s="15"/>
    </row>
    <row r="1916" spans="11:11" ht="12" customHeight="1">
      <c r="K1916" s="15"/>
    </row>
    <row r="1917" spans="11:11" ht="12" customHeight="1">
      <c r="K1917" s="15"/>
    </row>
    <row r="1918" spans="11:11" ht="12" customHeight="1">
      <c r="K1918" s="15"/>
    </row>
    <row r="1919" spans="11:11" ht="12" customHeight="1">
      <c r="K1919" s="15"/>
    </row>
    <row r="1920" spans="11:11" ht="12" customHeight="1">
      <c r="K1920" s="15"/>
    </row>
    <row r="1921" spans="11:11" ht="12" customHeight="1">
      <c r="K1921" s="15"/>
    </row>
    <row r="1922" spans="11:11" ht="12" customHeight="1">
      <c r="K1922" s="15"/>
    </row>
    <row r="1923" spans="11:11" ht="12" customHeight="1">
      <c r="K1923" s="15"/>
    </row>
    <row r="1924" spans="11:11" ht="12" customHeight="1">
      <c r="K1924" s="15"/>
    </row>
    <row r="1925" spans="11:11" ht="12" customHeight="1">
      <c r="K1925" s="15"/>
    </row>
    <row r="1926" spans="11:11" ht="12" customHeight="1">
      <c r="K1926" s="15"/>
    </row>
    <row r="1927" spans="11:11" ht="12" customHeight="1">
      <c r="K1927" s="15"/>
    </row>
    <row r="1928" spans="11:11" ht="12" customHeight="1">
      <c r="K1928" s="15"/>
    </row>
    <row r="1929" spans="11:11" ht="12" customHeight="1">
      <c r="K1929" s="15"/>
    </row>
    <row r="1930" spans="11:11" ht="12" customHeight="1">
      <c r="K1930" s="15"/>
    </row>
    <row r="1931" spans="11:11" ht="12" customHeight="1">
      <c r="K1931" s="15"/>
    </row>
    <row r="1932" spans="11:11" ht="12" customHeight="1">
      <c r="K1932" s="15"/>
    </row>
    <row r="1933" spans="11:11" ht="12" customHeight="1">
      <c r="K1933" s="15"/>
    </row>
    <row r="1934" spans="11:11" ht="12" customHeight="1">
      <c r="K1934" s="15"/>
    </row>
    <row r="1935" spans="11:11" ht="12" customHeight="1">
      <c r="K1935" s="15"/>
    </row>
    <row r="1936" spans="11:11" ht="12" customHeight="1">
      <c r="K1936" s="15"/>
    </row>
    <row r="1937" spans="11:11" ht="12" customHeight="1">
      <c r="K1937" s="15"/>
    </row>
    <row r="1938" spans="11:11" ht="12" customHeight="1">
      <c r="K1938" s="15"/>
    </row>
    <row r="1939" spans="11:11" ht="12" customHeight="1">
      <c r="K1939" s="15"/>
    </row>
    <row r="1940" spans="11:11" ht="12" customHeight="1">
      <c r="K1940" s="15"/>
    </row>
    <row r="1941" spans="11:11" ht="12" customHeight="1">
      <c r="K1941" s="15"/>
    </row>
    <row r="1942" spans="11:11" ht="12" customHeight="1">
      <c r="K1942" s="15"/>
    </row>
    <row r="1943" spans="11:11" ht="12" customHeight="1">
      <c r="K1943" s="15"/>
    </row>
    <row r="1944" spans="11:11" ht="12" customHeight="1">
      <c r="K1944" s="15"/>
    </row>
    <row r="1945" spans="11:11" ht="12" customHeight="1">
      <c r="K1945" s="15"/>
    </row>
    <row r="1946" spans="11:11" ht="12" customHeight="1">
      <c r="K1946" s="15"/>
    </row>
    <row r="1947" spans="11:11" ht="12" customHeight="1">
      <c r="K1947" s="15"/>
    </row>
    <row r="1948" spans="11:11" ht="12" customHeight="1">
      <c r="K1948" s="15"/>
    </row>
    <row r="1949" spans="11:11" ht="12" customHeight="1">
      <c r="K1949" s="15"/>
    </row>
    <row r="1950" spans="11:11" ht="12" customHeight="1">
      <c r="K1950" s="15"/>
    </row>
    <row r="1951" spans="11:11" ht="12" customHeight="1">
      <c r="K1951" s="15"/>
    </row>
    <row r="1952" spans="11:11" ht="12" customHeight="1">
      <c r="K1952" s="15"/>
    </row>
    <row r="1953" spans="11:11" ht="12" customHeight="1">
      <c r="K1953" s="15"/>
    </row>
    <row r="1954" spans="11:11" ht="12" customHeight="1">
      <c r="K1954" s="15"/>
    </row>
    <row r="1955" spans="11:11" ht="12" customHeight="1">
      <c r="K1955" s="15"/>
    </row>
    <row r="1956" spans="11:11" ht="12" customHeight="1">
      <c r="K1956" s="15"/>
    </row>
    <row r="1957" spans="11:11" ht="12" customHeight="1">
      <c r="K1957" s="15"/>
    </row>
    <row r="1958" spans="11:11" ht="12" customHeight="1">
      <c r="K1958" s="15"/>
    </row>
    <row r="1959" spans="11:11" ht="12" customHeight="1">
      <c r="K1959" s="15"/>
    </row>
    <row r="1960" spans="11:11" ht="12" customHeight="1">
      <c r="K1960" s="15"/>
    </row>
    <row r="1961" spans="11:11" ht="12" customHeight="1">
      <c r="K1961" s="15"/>
    </row>
    <row r="1962" spans="11:11" ht="12" customHeight="1">
      <c r="K1962" s="15"/>
    </row>
    <row r="1963" spans="11:11" ht="12" customHeight="1">
      <c r="K1963" s="15"/>
    </row>
    <row r="1964" spans="11:11" ht="12" customHeight="1">
      <c r="K1964" s="15"/>
    </row>
    <row r="1965" spans="11:11" ht="12" customHeight="1">
      <c r="K1965" s="15"/>
    </row>
    <row r="1966" spans="11:11" ht="12" customHeight="1">
      <c r="K1966" s="15"/>
    </row>
    <row r="1967" spans="11:11" ht="12" customHeight="1">
      <c r="K1967" s="15"/>
    </row>
    <row r="1968" spans="11:11" ht="12" customHeight="1">
      <c r="K1968" s="15"/>
    </row>
    <row r="1969" spans="11:11" ht="12" customHeight="1">
      <c r="K1969" s="15"/>
    </row>
    <row r="1970" spans="11:11" ht="12" customHeight="1">
      <c r="K1970" s="15"/>
    </row>
    <row r="1971" spans="11:11" ht="12" customHeight="1">
      <c r="K1971" s="15"/>
    </row>
    <row r="1972" spans="11:11" ht="12" customHeight="1">
      <c r="K1972" s="15"/>
    </row>
    <row r="1973" spans="11:11" ht="12" customHeight="1">
      <c r="K1973" s="15"/>
    </row>
    <row r="1974" spans="11:11" ht="12" customHeight="1">
      <c r="K1974" s="15"/>
    </row>
    <row r="1975" spans="11:11" ht="12" customHeight="1">
      <c r="K1975" s="15"/>
    </row>
    <row r="1976" spans="11:11" ht="12" customHeight="1">
      <c r="K1976" s="15"/>
    </row>
    <row r="1977" spans="11:11" ht="12" customHeight="1">
      <c r="K1977" s="15"/>
    </row>
    <row r="1978" spans="11:11" ht="12" customHeight="1">
      <c r="K1978" s="15"/>
    </row>
    <row r="1979" spans="11:11" ht="12" customHeight="1">
      <c r="K1979" s="15"/>
    </row>
    <row r="1980" spans="11:11" ht="12" customHeight="1">
      <c r="K1980" s="15"/>
    </row>
    <row r="1981" spans="11:11" ht="12" customHeight="1">
      <c r="K1981" s="15"/>
    </row>
    <row r="1982" spans="11:11" ht="12" customHeight="1">
      <c r="K1982" s="15"/>
    </row>
    <row r="1983" spans="11:11" ht="12" customHeight="1">
      <c r="K1983" s="15"/>
    </row>
    <row r="1984" spans="11:11" ht="12" customHeight="1">
      <c r="K1984" s="15"/>
    </row>
    <row r="1985" spans="11:11" ht="12" customHeight="1">
      <c r="K1985" s="15"/>
    </row>
    <row r="1986" spans="11:11" ht="12" customHeight="1">
      <c r="K1986" s="15"/>
    </row>
    <row r="1987" spans="11:11" ht="12" customHeight="1">
      <c r="K1987" s="15"/>
    </row>
    <row r="1988" spans="11:11" ht="12" customHeight="1">
      <c r="K1988" s="15"/>
    </row>
    <row r="1989" spans="11:11" ht="12" customHeight="1">
      <c r="K1989" s="15"/>
    </row>
    <row r="1990" spans="11:11" ht="12" customHeight="1">
      <c r="K1990" s="15"/>
    </row>
    <row r="1991" spans="11:11" ht="12" customHeight="1">
      <c r="K1991" s="15"/>
    </row>
    <row r="1992" spans="11:11" ht="12" customHeight="1">
      <c r="K1992" s="15"/>
    </row>
    <row r="1993" spans="11:11" ht="12" customHeight="1">
      <c r="K1993" s="15"/>
    </row>
    <row r="1994" spans="11:11" ht="12" customHeight="1">
      <c r="K1994" s="15"/>
    </row>
    <row r="1995" spans="11:11" ht="12" customHeight="1">
      <c r="K1995" s="15"/>
    </row>
    <row r="1996" spans="11:11" ht="12" customHeight="1">
      <c r="K1996" s="15"/>
    </row>
    <row r="1997" spans="11:11" ht="12" customHeight="1">
      <c r="K1997" s="15"/>
    </row>
    <row r="1998" spans="11:11" ht="12" customHeight="1">
      <c r="K1998" s="15"/>
    </row>
    <row r="1999" spans="11:11" ht="12" customHeight="1">
      <c r="K1999" s="15"/>
    </row>
    <row r="2000" spans="11:11" ht="12" customHeight="1">
      <c r="K2000" s="15"/>
    </row>
    <row r="2001" spans="11:11" ht="12" customHeight="1">
      <c r="K2001" s="15"/>
    </row>
    <row r="2002" spans="11:11" ht="12" customHeight="1">
      <c r="K2002" s="15"/>
    </row>
    <row r="2003" spans="11:11" ht="12" customHeight="1">
      <c r="K2003" s="15"/>
    </row>
    <row r="2004" spans="11:11" ht="12" customHeight="1">
      <c r="K2004" s="15"/>
    </row>
    <row r="2005" spans="11:11" ht="12" customHeight="1">
      <c r="K2005" s="15"/>
    </row>
    <row r="2006" spans="11:11" ht="12" customHeight="1">
      <c r="K2006" s="15"/>
    </row>
    <row r="2007" spans="11:11" ht="12" customHeight="1">
      <c r="K2007" s="15"/>
    </row>
    <row r="2008" spans="11:11" ht="12" customHeight="1">
      <c r="K2008" s="15"/>
    </row>
    <row r="2009" spans="11:11" ht="12" customHeight="1">
      <c r="K2009" s="15"/>
    </row>
    <row r="2010" spans="11:11" ht="12" customHeight="1">
      <c r="K2010" s="15"/>
    </row>
    <row r="2011" spans="11:11" ht="12" customHeight="1">
      <c r="K2011" s="15"/>
    </row>
    <row r="2012" spans="11:11" ht="12" customHeight="1">
      <c r="K2012" s="15"/>
    </row>
    <row r="2013" spans="11:11" ht="12" customHeight="1">
      <c r="K2013" s="15"/>
    </row>
    <row r="2014" spans="11:11" ht="12" customHeight="1">
      <c r="K2014" s="15"/>
    </row>
    <row r="2015" spans="11:11" ht="12" customHeight="1">
      <c r="K2015" s="15"/>
    </row>
    <row r="2016" spans="11:11" ht="12" customHeight="1">
      <c r="K2016" s="15"/>
    </row>
    <row r="2017" spans="11:11" ht="12" customHeight="1">
      <c r="K2017" s="15"/>
    </row>
    <row r="2018" spans="11:11" ht="12" customHeight="1">
      <c r="K2018" s="15"/>
    </row>
    <row r="2019" spans="11:11" ht="12" customHeight="1">
      <c r="K2019" s="15"/>
    </row>
    <row r="2020" spans="11:11" ht="12" customHeight="1">
      <c r="K2020" s="15"/>
    </row>
    <row r="2021" spans="11:11" ht="12" customHeight="1">
      <c r="K2021" s="15"/>
    </row>
    <row r="2022" spans="11:11" ht="12" customHeight="1">
      <c r="K2022" s="15"/>
    </row>
    <row r="2023" spans="11:11" ht="12" customHeight="1">
      <c r="K2023" s="15"/>
    </row>
    <row r="2024" spans="11:11" ht="12" customHeight="1">
      <c r="K2024" s="15"/>
    </row>
    <row r="2025" spans="11:11" ht="12" customHeight="1">
      <c r="K2025" s="15"/>
    </row>
    <row r="2026" spans="11:11" ht="12" customHeight="1">
      <c r="K2026" s="15"/>
    </row>
    <row r="2027" spans="11:11" ht="12" customHeight="1">
      <c r="K2027" s="15"/>
    </row>
    <row r="2028" spans="11:11" ht="12" customHeight="1">
      <c r="K2028" s="15"/>
    </row>
    <row r="2029" spans="11:11" ht="12" customHeight="1">
      <c r="K2029" s="15"/>
    </row>
    <row r="2030" spans="11:11" ht="12" customHeight="1">
      <c r="K2030" s="15"/>
    </row>
    <row r="2031" spans="11:11" ht="12" customHeight="1">
      <c r="K2031" s="15"/>
    </row>
    <row r="2032" spans="11:11" ht="12" customHeight="1">
      <c r="K2032" s="15"/>
    </row>
    <row r="2033" spans="11:11" ht="12" customHeight="1">
      <c r="K2033" s="15"/>
    </row>
    <row r="2034" spans="11:11" ht="12" customHeight="1">
      <c r="K2034" s="15"/>
    </row>
    <row r="2035" spans="11:11" ht="12" customHeight="1">
      <c r="K2035" s="15"/>
    </row>
    <row r="2036" spans="11:11" ht="12" customHeight="1">
      <c r="K2036" s="15"/>
    </row>
    <row r="2037" spans="11:11" ht="12" customHeight="1">
      <c r="K2037" s="15"/>
    </row>
    <row r="2038" spans="11:11" ht="12" customHeight="1">
      <c r="K2038" s="15"/>
    </row>
    <row r="2039" spans="11:11" ht="12" customHeight="1">
      <c r="K2039" s="15"/>
    </row>
    <row r="2040" spans="11:11" ht="12" customHeight="1">
      <c r="K2040" s="15"/>
    </row>
    <row r="2041" spans="11:11" ht="12" customHeight="1">
      <c r="K2041" s="15"/>
    </row>
    <row r="2042" spans="11:11" ht="12" customHeight="1">
      <c r="K2042" s="15"/>
    </row>
    <row r="2043" spans="11:11" ht="12" customHeight="1">
      <c r="K2043" s="15"/>
    </row>
    <row r="2044" spans="11:11" ht="12" customHeight="1">
      <c r="K2044" s="15"/>
    </row>
    <row r="2045" spans="11:11" ht="12" customHeight="1">
      <c r="K2045" s="15"/>
    </row>
    <row r="2046" spans="11:11" ht="12" customHeight="1">
      <c r="K2046" s="15"/>
    </row>
    <row r="2047" spans="11:11" ht="12" customHeight="1">
      <c r="K2047" s="15"/>
    </row>
    <row r="2048" spans="11:11" ht="12" customHeight="1">
      <c r="K2048" s="15"/>
    </row>
    <row r="2049" spans="11:11" ht="12" customHeight="1">
      <c r="K2049" s="15"/>
    </row>
    <row r="2050" spans="11:11" ht="12" customHeight="1">
      <c r="K2050" s="15"/>
    </row>
    <row r="2051" spans="11:11" ht="12" customHeight="1">
      <c r="K2051" s="15"/>
    </row>
    <row r="2052" spans="11:11" ht="12" customHeight="1">
      <c r="K2052" s="15"/>
    </row>
    <row r="2053" spans="11:11" ht="12" customHeight="1">
      <c r="K2053" s="15"/>
    </row>
    <row r="2054" spans="11:11" ht="12" customHeight="1">
      <c r="K2054" s="15"/>
    </row>
    <row r="2055" spans="11:11" ht="12" customHeight="1">
      <c r="K2055" s="15"/>
    </row>
    <row r="2056" spans="11:11" ht="12" customHeight="1">
      <c r="K2056" s="15"/>
    </row>
    <row r="2057" spans="11:11" ht="12" customHeight="1">
      <c r="K2057" s="15"/>
    </row>
    <row r="2058" spans="11:11" ht="12" customHeight="1">
      <c r="K2058" s="15"/>
    </row>
    <row r="2059" spans="11:11" ht="12" customHeight="1">
      <c r="K2059" s="15"/>
    </row>
    <row r="2060" spans="11:11" ht="12" customHeight="1">
      <c r="K2060" s="15"/>
    </row>
    <row r="2061" spans="11:11" ht="12" customHeight="1">
      <c r="K2061" s="15"/>
    </row>
    <row r="2062" spans="11:11" ht="12" customHeight="1">
      <c r="K2062" s="15"/>
    </row>
    <row r="2063" spans="11:11" ht="12" customHeight="1">
      <c r="K2063" s="15"/>
    </row>
    <row r="2064" spans="11:11" ht="12" customHeight="1">
      <c r="K2064" s="15"/>
    </row>
    <row r="2065" spans="11:11" ht="12" customHeight="1">
      <c r="K2065" s="15"/>
    </row>
    <row r="2066" spans="11:11" ht="12" customHeight="1">
      <c r="K2066" s="15"/>
    </row>
    <row r="2067" spans="11:11" ht="12" customHeight="1">
      <c r="K2067" s="15"/>
    </row>
    <row r="2068" spans="11:11" ht="12" customHeight="1">
      <c r="K2068" s="15"/>
    </row>
    <row r="2069" spans="11:11" ht="12" customHeight="1">
      <c r="K2069" s="15"/>
    </row>
    <row r="2070" spans="11:11" ht="12" customHeight="1">
      <c r="K2070" s="15"/>
    </row>
    <row r="2071" spans="11:11" ht="12" customHeight="1">
      <c r="K2071" s="15"/>
    </row>
    <row r="2072" spans="11:11" ht="12" customHeight="1">
      <c r="K2072" s="15"/>
    </row>
    <row r="2073" spans="11:11" ht="12" customHeight="1">
      <c r="K2073" s="15"/>
    </row>
    <row r="2074" spans="11:11" ht="12" customHeight="1">
      <c r="K2074" s="15"/>
    </row>
    <row r="2075" spans="11:11" ht="12" customHeight="1">
      <c r="K2075" s="15"/>
    </row>
    <row r="2076" spans="11:11" ht="12" customHeight="1">
      <c r="K2076" s="15"/>
    </row>
    <row r="2077" spans="11:11" ht="12" customHeight="1">
      <c r="K2077" s="15"/>
    </row>
    <row r="2078" spans="11:11" ht="12" customHeight="1">
      <c r="K2078" s="15"/>
    </row>
    <row r="2079" spans="11:11" ht="12" customHeight="1">
      <c r="K2079" s="15"/>
    </row>
    <row r="2080" spans="11:11" ht="12" customHeight="1">
      <c r="K2080" s="15"/>
    </row>
    <row r="2081" spans="11:11" ht="12" customHeight="1">
      <c r="K2081" s="15"/>
    </row>
    <row r="2082" spans="11:11" ht="12" customHeight="1">
      <c r="K2082" s="15"/>
    </row>
    <row r="2083" spans="11:11" ht="12" customHeight="1">
      <c r="K2083" s="15"/>
    </row>
    <row r="2084" spans="11:11" ht="12" customHeight="1">
      <c r="K2084" s="15"/>
    </row>
    <row r="2085" spans="11:11" ht="12" customHeight="1">
      <c r="K2085" s="15"/>
    </row>
    <row r="2086" spans="11:11" ht="12" customHeight="1">
      <c r="K2086" s="15"/>
    </row>
    <row r="2087" spans="11:11" ht="12" customHeight="1">
      <c r="K2087" s="15"/>
    </row>
    <row r="2088" spans="11:11" ht="12" customHeight="1">
      <c r="K2088" s="15"/>
    </row>
    <row r="2089" spans="11:11" ht="12" customHeight="1">
      <c r="K2089" s="15"/>
    </row>
    <row r="2090" spans="11:11" ht="12" customHeight="1">
      <c r="K2090" s="15"/>
    </row>
    <row r="2091" spans="11:11" ht="12" customHeight="1">
      <c r="K2091" s="15"/>
    </row>
    <row r="2092" spans="11:11" ht="12" customHeight="1">
      <c r="K2092" s="15"/>
    </row>
    <row r="2093" spans="11:11" ht="12" customHeight="1">
      <c r="K2093" s="15"/>
    </row>
    <row r="2094" spans="11:11" ht="12" customHeight="1">
      <c r="K2094" s="15"/>
    </row>
    <row r="2095" spans="11:11" ht="12" customHeight="1">
      <c r="K2095" s="15"/>
    </row>
    <row r="2096" spans="11:11" ht="12" customHeight="1">
      <c r="K2096" s="15"/>
    </row>
    <row r="2097" spans="11:11" ht="12" customHeight="1">
      <c r="K2097" s="15"/>
    </row>
    <row r="2098" spans="11:11" ht="12" customHeight="1">
      <c r="K2098" s="15"/>
    </row>
    <row r="2099" spans="11:11" ht="12" customHeight="1">
      <c r="K2099" s="15"/>
    </row>
    <row r="2100" spans="11:11" ht="12" customHeight="1">
      <c r="K2100" s="15"/>
    </row>
    <row r="2101" spans="11:11" ht="12" customHeight="1">
      <c r="K2101" s="15"/>
    </row>
    <row r="2102" spans="11:11" ht="12" customHeight="1">
      <c r="K2102" s="15"/>
    </row>
    <row r="2103" spans="11:11" ht="12" customHeight="1">
      <c r="K2103" s="15"/>
    </row>
    <row r="2104" spans="11:11" ht="12" customHeight="1">
      <c r="K2104" s="15"/>
    </row>
    <row r="2105" spans="11:11" ht="12" customHeight="1">
      <c r="K2105" s="15"/>
    </row>
    <row r="2106" spans="11:11" ht="12" customHeight="1">
      <c r="K2106" s="15"/>
    </row>
    <row r="2107" spans="11:11" ht="12" customHeight="1">
      <c r="K2107" s="15"/>
    </row>
    <row r="2108" spans="11:11" ht="12" customHeight="1">
      <c r="K2108" s="15"/>
    </row>
    <row r="2109" spans="11:11" ht="12" customHeight="1">
      <c r="K2109" s="15"/>
    </row>
    <row r="2110" spans="11:11" ht="12" customHeight="1">
      <c r="K2110" s="15"/>
    </row>
    <row r="2111" spans="11:11" ht="12" customHeight="1">
      <c r="K2111" s="15"/>
    </row>
    <row r="2112" spans="11:11" ht="12" customHeight="1">
      <c r="K2112" s="15"/>
    </row>
    <row r="2113" spans="11:11" ht="12" customHeight="1">
      <c r="K2113" s="15"/>
    </row>
    <row r="2114" spans="11:11" ht="12" customHeight="1">
      <c r="K2114" s="15"/>
    </row>
    <row r="2115" spans="11:11" ht="12" customHeight="1">
      <c r="K2115" s="15"/>
    </row>
    <row r="2116" spans="11:11" ht="12" customHeight="1">
      <c r="K2116" s="15"/>
    </row>
    <row r="2117" spans="11:11" ht="12" customHeight="1">
      <c r="K2117" s="15"/>
    </row>
    <row r="2118" spans="11:11" ht="12" customHeight="1">
      <c r="K2118" s="15"/>
    </row>
    <row r="2119" spans="11:11" ht="12" customHeight="1">
      <c r="K2119" s="15"/>
    </row>
    <row r="2120" spans="11:11" ht="12" customHeight="1">
      <c r="K2120" s="15"/>
    </row>
    <row r="2121" spans="11:11" ht="12" customHeight="1">
      <c r="K2121" s="15"/>
    </row>
    <row r="2122" spans="11:11" ht="12" customHeight="1">
      <c r="K2122" s="15"/>
    </row>
    <row r="2123" spans="11:11" ht="12" customHeight="1">
      <c r="K2123" s="15"/>
    </row>
    <row r="2124" spans="11:11" ht="12" customHeight="1">
      <c r="K2124" s="15"/>
    </row>
    <row r="2125" spans="11:11" ht="12" customHeight="1">
      <c r="K2125" s="15"/>
    </row>
    <row r="2126" spans="11:11" ht="12" customHeight="1">
      <c r="K2126" s="15"/>
    </row>
    <row r="2127" spans="11:11" ht="12" customHeight="1">
      <c r="K2127" s="15"/>
    </row>
    <row r="2128" spans="11:11" ht="12" customHeight="1">
      <c r="K2128" s="15"/>
    </row>
    <row r="2129" spans="11:11" ht="12" customHeight="1">
      <c r="K2129" s="15"/>
    </row>
    <row r="2130" spans="11:11" ht="12" customHeight="1">
      <c r="K2130" s="15"/>
    </row>
    <row r="2131" spans="11:11" ht="12" customHeight="1">
      <c r="K2131" s="15"/>
    </row>
    <row r="2132" spans="11:11" ht="12" customHeight="1">
      <c r="K2132" s="15"/>
    </row>
    <row r="2133" spans="11:11" ht="12" customHeight="1">
      <c r="K2133" s="15"/>
    </row>
    <row r="2134" spans="11:11" ht="12" customHeight="1">
      <c r="K2134" s="15"/>
    </row>
    <row r="2135" spans="11:11" ht="12" customHeight="1">
      <c r="K2135" s="15"/>
    </row>
    <row r="2136" spans="11:11" ht="12" customHeight="1">
      <c r="K2136" s="15"/>
    </row>
    <row r="2137" spans="11:11" ht="12" customHeight="1">
      <c r="K2137" s="15"/>
    </row>
    <row r="2138" spans="11:11" ht="12" customHeight="1">
      <c r="K2138" s="15"/>
    </row>
    <row r="2139" spans="11:11" ht="12" customHeight="1">
      <c r="K2139" s="15"/>
    </row>
    <row r="2140" spans="11:11" ht="12" customHeight="1">
      <c r="K2140" s="15"/>
    </row>
    <row r="2141" spans="11:11" ht="12" customHeight="1">
      <c r="K2141" s="15"/>
    </row>
    <row r="2142" spans="11:11" ht="12" customHeight="1">
      <c r="K2142" s="15"/>
    </row>
    <row r="2143" spans="11:11" ht="12" customHeight="1">
      <c r="K2143" s="15"/>
    </row>
    <row r="2144" spans="11:11" ht="12" customHeight="1">
      <c r="K2144" s="15"/>
    </row>
    <row r="2145" spans="11:11" ht="12" customHeight="1">
      <c r="K2145" s="15"/>
    </row>
    <row r="2146" spans="11:11" ht="12" customHeight="1">
      <c r="K2146" s="15"/>
    </row>
    <row r="2147" spans="11:11" ht="12" customHeight="1">
      <c r="K2147" s="15"/>
    </row>
    <row r="2148" spans="11:11" ht="12" customHeight="1">
      <c r="K2148" s="15"/>
    </row>
    <row r="2149" spans="11:11" ht="12" customHeight="1">
      <c r="K2149" s="15"/>
    </row>
    <row r="2150" spans="11:11" ht="12" customHeight="1">
      <c r="K2150" s="15"/>
    </row>
    <row r="2151" spans="11:11" ht="12" customHeight="1">
      <c r="K2151" s="15"/>
    </row>
    <row r="2152" spans="11:11" ht="12" customHeight="1">
      <c r="K2152" s="15"/>
    </row>
    <row r="2153" spans="11:11" ht="12" customHeight="1">
      <c r="K2153" s="15"/>
    </row>
    <row r="2154" spans="11:11" ht="12" customHeight="1">
      <c r="K2154" s="15"/>
    </row>
    <row r="2155" spans="11:11" ht="12" customHeight="1">
      <c r="K2155" s="15"/>
    </row>
    <row r="2156" spans="11:11" ht="12" customHeight="1">
      <c r="K2156" s="15"/>
    </row>
    <row r="2157" spans="11:11" ht="12" customHeight="1">
      <c r="K2157" s="15"/>
    </row>
    <row r="2158" spans="11:11" ht="12" customHeight="1">
      <c r="K2158" s="15"/>
    </row>
    <row r="2159" spans="11:11" ht="12" customHeight="1">
      <c r="K2159" s="15"/>
    </row>
    <row r="2160" spans="11:11" ht="12" customHeight="1">
      <c r="K2160" s="15"/>
    </row>
    <row r="2161" spans="11:11" ht="12" customHeight="1">
      <c r="K2161" s="15"/>
    </row>
    <row r="2162" spans="11:11" ht="12" customHeight="1">
      <c r="K2162" s="15"/>
    </row>
    <row r="2163" spans="11:11" ht="12" customHeight="1">
      <c r="K2163" s="15"/>
    </row>
    <row r="2164" spans="11:11" ht="12" customHeight="1">
      <c r="K2164" s="15"/>
    </row>
    <row r="2165" spans="11:11" ht="12" customHeight="1">
      <c r="K2165" s="15"/>
    </row>
    <row r="2166" spans="11:11" ht="12" customHeight="1">
      <c r="K2166" s="15"/>
    </row>
    <row r="2167" spans="11:11" ht="12" customHeight="1">
      <c r="K2167" s="15"/>
    </row>
    <row r="2168" spans="11:11" ht="12" customHeight="1">
      <c r="K2168" s="15"/>
    </row>
    <row r="2169" spans="11:11" ht="12" customHeight="1">
      <c r="K2169" s="15"/>
    </row>
    <row r="2170" spans="11:11" ht="12" customHeight="1">
      <c r="K2170" s="15"/>
    </row>
    <row r="2171" spans="11:11" ht="12" customHeight="1">
      <c r="K2171" s="15"/>
    </row>
    <row r="2172" spans="11:11" ht="12" customHeight="1">
      <c r="K2172" s="15"/>
    </row>
    <row r="2173" spans="11:11" ht="12" customHeight="1">
      <c r="K2173" s="15"/>
    </row>
    <row r="2174" spans="11:11" ht="12" customHeight="1">
      <c r="K2174" s="15"/>
    </row>
    <row r="2175" spans="11:11" ht="12" customHeight="1">
      <c r="K2175" s="15"/>
    </row>
    <row r="2176" spans="11:11" ht="12" customHeight="1">
      <c r="K2176" s="15"/>
    </row>
    <row r="2177" spans="11:11" ht="12" customHeight="1">
      <c r="K2177" s="15"/>
    </row>
    <row r="2178" spans="11:11" ht="12" customHeight="1">
      <c r="K2178" s="15"/>
    </row>
    <row r="2179" spans="11:11" ht="12" customHeight="1">
      <c r="K2179" s="15"/>
    </row>
    <row r="2180" spans="11:11" ht="12" customHeight="1">
      <c r="K2180" s="15"/>
    </row>
    <row r="2181" spans="11:11" ht="12" customHeight="1">
      <c r="K2181" s="15"/>
    </row>
    <row r="2182" spans="11:11" ht="12" customHeight="1">
      <c r="K2182" s="15"/>
    </row>
    <row r="2183" spans="11:11" ht="12" customHeight="1">
      <c r="K2183" s="15"/>
    </row>
    <row r="2184" spans="11:11" ht="12" customHeight="1">
      <c r="K2184" s="15"/>
    </row>
    <row r="2185" spans="11:11" ht="12" customHeight="1">
      <c r="K2185" s="15"/>
    </row>
    <row r="2186" spans="11:11" ht="12" customHeight="1">
      <c r="K2186" s="15"/>
    </row>
    <row r="2187" spans="11:11" ht="12" customHeight="1">
      <c r="K2187" s="15"/>
    </row>
    <row r="2188" spans="11:11" ht="12" customHeight="1">
      <c r="K2188" s="15"/>
    </row>
    <row r="2189" spans="11:11" ht="12" customHeight="1">
      <c r="K2189" s="15"/>
    </row>
    <row r="2190" spans="11:11" ht="12" customHeight="1">
      <c r="K2190" s="15"/>
    </row>
    <row r="2191" spans="11:11" ht="12" customHeight="1">
      <c r="K2191" s="15"/>
    </row>
    <row r="2192" spans="11:11" ht="12" customHeight="1">
      <c r="K2192" s="15"/>
    </row>
    <row r="2193" spans="11:11" ht="12" customHeight="1">
      <c r="K2193" s="15"/>
    </row>
    <row r="2194" spans="11:11" ht="12" customHeight="1">
      <c r="K2194" s="15"/>
    </row>
    <row r="2195" spans="11:11" ht="12" customHeight="1">
      <c r="K2195" s="15"/>
    </row>
    <row r="2196" spans="11:11" ht="12" customHeight="1">
      <c r="K2196" s="15"/>
    </row>
    <row r="2197" spans="11:11" ht="12" customHeight="1">
      <c r="K2197" s="15"/>
    </row>
    <row r="2198" spans="11:11" ht="12" customHeight="1">
      <c r="K2198" s="15"/>
    </row>
    <row r="2199" spans="11:11" ht="12" customHeight="1">
      <c r="K2199" s="15"/>
    </row>
    <row r="2200" spans="11:11" ht="12" customHeight="1">
      <c r="K2200" s="15"/>
    </row>
    <row r="2201" spans="11:11" ht="12" customHeight="1">
      <c r="K2201" s="15"/>
    </row>
    <row r="2202" spans="11:11" ht="12" customHeight="1">
      <c r="K2202" s="15"/>
    </row>
    <row r="2203" spans="11:11" ht="12" customHeight="1">
      <c r="K2203" s="15"/>
    </row>
    <row r="2204" spans="11:11" ht="12" customHeight="1">
      <c r="K2204" s="15"/>
    </row>
    <row r="2205" spans="11:11" ht="12" customHeight="1">
      <c r="K2205" s="15"/>
    </row>
    <row r="2206" spans="11:11" ht="12" customHeight="1">
      <c r="K2206" s="15"/>
    </row>
    <row r="2207" spans="11:11" ht="12" customHeight="1">
      <c r="K2207" s="15"/>
    </row>
    <row r="2208" spans="11:11" ht="12" customHeight="1">
      <c r="K2208" s="15"/>
    </row>
    <row r="2209" spans="11:11" ht="12" customHeight="1">
      <c r="K2209" s="15"/>
    </row>
    <row r="2210" spans="11:11" ht="12" customHeight="1">
      <c r="K2210" s="15"/>
    </row>
    <row r="2211" spans="11:11" ht="12" customHeight="1">
      <c r="K2211" s="15"/>
    </row>
    <row r="2212" spans="11:11" ht="12" customHeight="1">
      <c r="K2212" s="15"/>
    </row>
    <row r="2213" spans="11:11" ht="12" customHeight="1">
      <c r="K2213" s="15"/>
    </row>
    <row r="2214" spans="11:11" ht="12" customHeight="1">
      <c r="K2214" s="15"/>
    </row>
    <row r="2215" spans="11:11" ht="12" customHeight="1">
      <c r="K2215" s="15"/>
    </row>
    <row r="2216" spans="11:11" ht="12" customHeight="1">
      <c r="K2216" s="15"/>
    </row>
    <row r="2217" spans="11:11" ht="12" customHeight="1">
      <c r="K2217" s="15"/>
    </row>
    <row r="2218" spans="11:11" ht="12" customHeight="1">
      <c r="K2218" s="15"/>
    </row>
    <row r="2219" spans="11:11" ht="12" customHeight="1">
      <c r="K2219" s="15"/>
    </row>
    <row r="2220" spans="11:11" ht="12" customHeight="1">
      <c r="K2220" s="15"/>
    </row>
    <row r="2221" spans="11:11" ht="12" customHeight="1">
      <c r="K2221" s="15"/>
    </row>
    <row r="2222" spans="11:11" ht="12" customHeight="1">
      <c r="K2222" s="15"/>
    </row>
    <row r="2223" spans="11:11" ht="12" customHeight="1">
      <c r="K2223" s="15"/>
    </row>
    <row r="2224" spans="11:11" ht="12" customHeight="1">
      <c r="K2224" s="15"/>
    </row>
    <row r="2225" spans="11:11" ht="12" customHeight="1">
      <c r="K2225" s="15"/>
    </row>
    <row r="2226" spans="11:11" ht="12" customHeight="1">
      <c r="K2226" s="15"/>
    </row>
    <row r="2227" spans="11:11" ht="12" customHeight="1">
      <c r="K2227" s="15"/>
    </row>
    <row r="2228" spans="11:11" ht="12" customHeight="1">
      <c r="K2228" s="15"/>
    </row>
    <row r="2229" spans="11:11" ht="12" customHeight="1">
      <c r="K2229" s="15"/>
    </row>
    <row r="2230" spans="11:11" ht="12" customHeight="1">
      <c r="K2230" s="15"/>
    </row>
    <row r="2231" spans="11:11" ht="12" customHeight="1">
      <c r="K2231" s="15"/>
    </row>
    <row r="2232" spans="11:11" ht="12" customHeight="1">
      <c r="K2232" s="15"/>
    </row>
    <row r="2233" spans="11:11" ht="12" customHeight="1">
      <c r="K2233" s="15"/>
    </row>
    <row r="2234" spans="11:11" ht="12" customHeight="1">
      <c r="K2234" s="15"/>
    </row>
    <row r="2235" spans="11:11" ht="12" customHeight="1">
      <c r="K2235" s="15"/>
    </row>
    <row r="2236" spans="11:11" ht="12" customHeight="1">
      <c r="K2236" s="15"/>
    </row>
    <row r="2237" spans="11:11" ht="12" customHeight="1">
      <c r="K2237" s="15"/>
    </row>
    <row r="2238" spans="11:11" ht="12" customHeight="1">
      <c r="K2238" s="15"/>
    </row>
    <row r="2239" spans="11:11" ht="12" customHeight="1">
      <c r="K2239" s="15"/>
    </row>
    <row r="2240" spans="11:11" ht="12" customHeight="1">
      <c r="K2240" s="15"/>
    </row>
    <row r="2241" spans="11:11" ht="12" customHeight="1">
      <c r="K2241" s="15"/>
    </row>
    <row r="2242" spans="11:11" ht="12" customHeight="1">
      <c r="K2242" s="15"/>
    </row>
    <row r="2243" spans="11:11" ht="12" customHeight="1">
      <c r="K2243" s="15"/>
    </row>
    <row r="2244" spans="11:11" ht="12" customHeight="1">
      <c r="K2244" s="15"/>
    </row>
    <row r="2245" spans="11:11" ht="12" customHeight="1">
      <c r="K2245" s="15"/>
    </row>
    <row r="2246" spans="11:11" ht="12" customHeight="1">
      <c r="K2246" s="15"/>
    </row>
    <row r="2247" spans="11:11" ht="12" customHeight="1">
      <c r="K2247" s="15"/>
    </row>
    <row r="2248" spans="11:11" ht="12" customHeight="1">
      <c r="K2248" s="15"/>
    </row>
    <row r="2249" spans="11:11" ht="12" customHeight="1">
      <c r="K2249" s="15"/>
    </row>
    <row r="2250" spans="11:11" ht="12" customHeight="1">
      <c r="K2250" s="15"/>
    </row>
    <row r="2251" spans="11:11" ht="12" customHeight="1">
      <c r="K2251" s="15"/>
    </row>
    <row r="2252" spans="11:11" ht="12" customHeight="1">
      <c r="K2252" s="15"/>
    </row>
    <row r="2253" spans="11:11" ht="12" customHeight="1">
      <c r="K2253" s="15"/>
    </row>
    <row r="2254" spans="11:11" ht="12" customHeight="1">
      <c r="K2254" s="15"/>
    </row>
    <row r="2255" spans="11:11" ht="12" customHeight="1">
      <c r="K2255" s="15"/>
    </row>
    <row r="2256" spans="11:11" ht="12" customHeight="1">
      <c r="K2256" s="15"/>
    </row>
    <row r="2257" spans="11:11" ht="12" customHeight="1">
      <c r="K2257" s="15"/>
    </row>
    <row r="2258" spans="11:11" ht="12" customHeight="1">
      <c r="K2258" s="15"/>
    </row>
    <row r="2259" spans="11:11" ht="12" customHeight="1">
      <c r="K2259" s="15"/>
    </row>
    <row r="2260" spans="11:11" ht="12" customHeight="1">
      <c r="K2260" s="15"/>
    </row>
    <row r="2261" spans="11:11" ht="12" customHeight="1">
      <c r="K2261" s="15"/>
    </row>
    <row r="2262" spans="11:11" ht="12" customHeight="1">
      <c r="K2262" s="15"/>
    </row>
    <row r="2263" spans="11:11" ht="12" customHeight="1">
      <c r="K2263" s="15"/>
    </row>
    <row r="2264" spans="11:11" ht="12" customHeight="1">
      <c r="K2264" s="15"/>
    </row>
    <row r="2265" spans="11:11" ht="12" customHeight="1">
      <c r="K2265" s="15"/>
    </row>
    <row r="2266" spans="11:11" ht="12" customHeight="1">
      <c r="K2266" s="15"/>
    </row>
    <row r="2267" spans="11:11" ht="12" customHeight="1">
      <c r="K2267" s="15"/>
    </row>
    <row r="2268" spans="11:11" ht="12" customHeight="1">
      <c r="K2268" s="15"/>
    </row>
    <row r="2269" spans="11:11" ht="12" customHeight="1">
      <c r="K2269" s="15"/>
    </row>
    <row r="2270" spans="11:11" ht="12" customHeight="1">
      <c r="K2270" s="15"/>
    </row>
    <row r="2271" spans="11:11" ht="12" customHeight="1">
      <c r="K2271" s="15"/>
    </row>
    <row r="2272" spans="11:11" ht="12" customHeight="1">
      <c r="K2272" s="15"/>
    </row>
    <row r="2273" spans="11:11" ht="12" customHeight="1">
      <c r="K2273" s="15"/>
    </row>
    <row r="2274" spans="11:11" ht="12" customHeight="1">
      <c r="K2274" s="15"/>
    </row>
    <row r="2275" spans="11:11" ht="12" customHeight="1">
      <c r="K2275" s="15"/>
    </row>
    <row r="2276" spans="11:11" ht="12" customHeight="1">
      <c r="K2276" s="15"/>
    </row>
    <row r="2277" spans="11:11" ht="12" customHeight="1">
      <c r="K2277" s="15"/>
    </row>
    <row r="2278" spans="11:11" ht="12" customHeight="1">
      <c r="K2278" s="15"/>
    </row>
    <row r="2279" spans="11:11" ht="12" customHeight="1">
      <c r="K2279" s="15"/>
    </row>
    <row r="2280" spans="11:11" ht="12" customHeight="1">
      <c r="K2280" s="15"/>
    </row>
    <row r="2281" spans="11:11" ht="12" customHeight="1">
      <c r="K2281" s="15"/>
    </row>
    <row r="2282" spans="11:11" ht="12" customHeight="1">
      <c r="K2282" s="15"/>
    </row>
    <row r="2283" spans="11:11" ht="12" customHeight="1">
      <c r="K2283" s="15"/>
    </row>
    <row r="2284" spans="11:11" ht="12" customHeight="1">
      <c r="K2284" s="15"/>
    </row>
    <row r="2285" spans="11:11" ht="12" customHeight="1">
      <c r="K2285" s="15"/>
    </row>
    <row r="2286" spans="11:11" ht="12" customHeight="1">
      <c r="K2286" s="15"/>
    </row>
    <row r="2287" spans="11:11" ht="12" customHeight="1">
      <c r="K2287" s="15"/>
    </row>
    <row r="2288" spans="11:11" ht="12" customHeight="1">
      <c r="K2288" s="15"/>
    </row>
    <row r="2289" spans="11:11" ht="12" customHeight="1">
      <c r="K2289" s="15"/>
    </row>
    <row r="2290" spans="11:11" ht="12" customHeight="1">
      <c r="K2290" s="15"/>
    </row>
    <row r="2291" spans="11:11" ht="12" customHeight="1">
      <c r="K2291" s="15"/>
    </row>
    <row r="2292" spans="11:11" ht="12" customHeight="1">
      <c r="K2292" s="15"/>
    </row>
    <row r="2293" spans="11:11" ht="12" customHeight="1">
      <c r="K2293" s="15"/>
    </row>
    <row r="2294" spans="11:11" ht="12" customHeight="1">
      <c r="K2294" s="15"/>
    </row>
    <row r="2295" spans="11:11" ht="12" customHeight="1">
      <c r="K2295" s="15"/>
    </row>
    <row r="2296" spans="11:11" ht="12" customHeight="1">
      <c r="K2296" s="15"/>
    </row>
    <row r="2297" spans="11:11" ht="12" customHeight="1">
      <c r="K2297" s="15"/>
    </row>
    <row r="2298" spans="11:11" ht="12" customHeight="1">
      <c r="K2298" s="15"/>
    </row>
    <row r="2299" spans="11:11" ht="12" customHeight="1">
      <c r="K2299" s="15"/>
    </row>
    <row r="2300" spans="11:11" ht="12" customHeight="1">
      <c r="K2300" s="15"/>
    </row>
    <row r="2301" spans="11:11" ht="12" customHeight="1">
      <c r="K2301" s="15"/>
    </row>
    <row r="2302" spans="11:11" ht="12" customHeight="1">
      <c r="K2302" s="15"/>
    </row>
    <row r="2303" spans="11:11" ht="12" customHeight="1">
      <c r="K2303" s="15"/>
    </row>
    <row r="2304" spans="11:11" ht="12" customHeight="1">
      <c r="K2304" s="15"/>
    </row>
    <row r="2305" spans="11:11" ht="12" customHeight="1">
      <c r="K2305" s="15"/>
    </row>
    <row r="2306" spans="11:11" ht="12" customHeight="1">
      <c r="K2306" s="15"/>
    </row>
    <row r="2307" spans="11:11" ht="12" customHeight="1">
      <c r="K2307" s="15"/>
    </row>
    <row r="2308" spans="11:11" ht="12" customHeight="1">
      <c r="K2308" s="15"/>
    </row>
    <row r="2309" spans="11:11" ht="12" customHeight="1">
      <c r="K2309" s="15"/>
    </row>
    <row r="2310" spans="11:11" ht="12" customHeight="1">
      <c r="K2310" s="15"/>
    </row>
    <row r="2311" spans="11:11" ht="12" customHeight="1">
      <c r="K2311" s="15"/>
    </row>
    <row r="2312" spans="11:11" ht="12" customHeight="1">
      <c r="K2312" s="15"/>
    </row>
    <row r="2313" spans="11:11" ht="12" customHeight="1">
      <c r="K2313" s="15"/>
    </row>
    <row r="2314" spans="11:11" ht="12" customHeight="1">
      <c r="K2314" s="15"/>
    </row>
    <row r="2315" spans="11:11" ht="12" customHeight="1">
      <c r="K2315" s="15"/>
    </row>
    <row r="2316" spans="11:11" ht="12" customHeight="1">
      <c r="K2316" s="15"/>
    </row>
    <row r="2317" spans="11:11" ht="12" customHeight="1">
      <c r="K2317" s="15"/>
    </row>
    <row r="2318" spans="11:11" ht="12" customHeight="1">
      <c r="K2318" s="15"/>
    </row>
    <row r="2319" spans="11:11" ht="12" customHeight="1">
      <c r="K2319" s="15"/>
    </row>
    <row r="2320" spans="11:11" ht="12" customHeight="1">
      <c r="K2320" s="15"/>
    </row>
    <row r="2321" spans="11:11" ht="12" customHeight="1">
      <c r="K2321" s="15"/>
    </row>
    <row r="2322" spans="11:11" ht="12" customHeight="1">
      <c r="K2322" s="15"/>
    </row>
    <row r="2323" spans="11:11" ht="12" customHeight="1">
      <c r="K2323" s="15"/>
    </row>
    <row r="2324" spans="11:11" ht="12" customHeight="1">
      <c r="K2324" s="15"/>
    </row>
    <row r="2325" spans="11:11" ht="12" customHeight="1">
      <c r="K2325" s="15"/>
    </row>
    <row r="2326" spans="11:11" ht="12" customHeight="1">
      <c r="K2326" s="15"/>
    </row>
    <row r="2327" spans="11:11" ht="12" customHeight="1">
      <c r="K2327" s="15"/>
    </row>
    <row r="2328" spans="11:11" ht="12" customHeight="1">
      <c r="K2328" s="15"/>
    </row>
    <row r="2329" spans="11:11" ht="12" customHeight="1">
      <c r="K2329" s="15"/>
    </row>
    <row r="2330" spans="11:11" ht="12" customHeight="1">
      <c r="K2330" s="15"/>
    </row>
    <row r="2331" spans="11:11" ht="12" customHeight="1">
      <c r="K2331" s="15"/>
    </row>
    <row r="2332" spans="11:11" ht="12" customHeight="1">
      <c r="K2332" s="15"/>
    </row>
    <row r="2333" spans="11:11" ht="12" customHeight="1">
      <c r="K2333" s="15"/>
    </row>
    <row r="2334" spans="11:11" ht="12" customHeight="1">
      <c r="K2334" s="15"/>
    </row>
    <row r="2335" spans="11:11" ht="12" customHeight="1">
      <c r="K2335" s="15"/>
    </row>
    <row r="2336" spans="11:11" ht="12" customHeight="1">
      <c r="K2336" s="15"/>
    </row>
    <row r="2337" spans="11:11" ht="12" customHeight="1">
      <c r="K2337" s="15"/>
    </row>
    <row r="2338" spans="11:11" ht="12" customHeight="1">
      <c r="K2338" s="15"/>
    </row>
    <row r="2339" spans="11:11" ht="12" customHeight="1">
      <c r="K2339" s="15"/>
    </row>
    <row r="2340" spans="11:11" ht="12" customHeight="1">
      <c r="K2340" s="15"/>
    </row>
    <row r="2341" spans="11:11" ht="12" customHeight="1">
      <c r="K2341" s="15"/>
    </row>
    <row r="2342" spans="11:11" ht="12" customHeight="1">
      <c r="K2342" s="15"/>
    </row>
    <row r="2343" spans="11:11" ht="12" customHeight="1">
      <c r="K2343" s="15"/>
    </row>
    <row r="2344" spans="11:11" ht="12" customHeight="1">
      <c r="K2344" s="15"/>
    </row>
    <row r="2345" spans="11:11" ht="12" customHeight="1">
      <c r="K2345" s="15"/>
    </row>
    <row r="2346" spans="11:11" ht="12" customHeight="1">
      <c r="K2346" s="15"/>
    </row>
    <row r="2347" spans="11:11" ht="12" customHeight="1">
      <c r="K2347" s="15"/>
    </row>
    <row r="2348" spans="11:11" ht="12" customHeight="1">
      <c r="K2348" s="15"/>
    </row>
    <row r="2349" spans="11:11" ht="12" customHeight="1">
      <c r="K2349" s="15"/>
    </row>
    <row r="2350" spans="11:11" ht="12" customHeight="1">
      <c r="K2350" s="15"/>
    </row>
    <row r="2351" spans="11:11" ht="12" customHeight="1">
      <c r="K2351" s="15"/>
    </row>
    <row r="2352" spans="11:11" ht="12" customHeight="1">
      <c r="K2352" s="15"/>
    </row>
    <row r="2353" spans="11:11" ht="12" customHeight="1">
      <c r="K2353" s="15"/>
    </row>
    <row r="2354" spans="11:11" ht="12" customHeight="1">
      <c r="K2354" s="15"/>
    </row>
    <row r="2355" spans="11:11" ht="12" customHeight="1">
      <c r="K2355" s="15"/>
    </row>
    <row r="2356" spans="11:11" ht="12" customHeight="1">
      <c r="K2356" s="15"/>
    </row>
    <row r="2357" spans="11:11" ht="12" customHeight="1">
      <c r="K2357" s="15"/>
    </row>
    <row r="2358" spans="11:11" ht="12" customHeight="1">
      <c r="K2358" s="15"/>
    </row>
    <row r="2359" spans="11:11" ht="12" customHeight="1">
      <c r="K2359" s="15"/>
    </row>
    <row r="2360" spans="11:11" ht="12" customHeight="1">
      <c r="K2360" s="15"/>
    </row>
    <row r="2361" spans="11:11" ht="12" customHeight="1">
      <c r="K2361" s="15"/>
    </row>
    <row r="2362" spans="11:11" ht="12" customHeight="1">
      <c r="K2362" s="15"/>
    </row>
    <row r="2363" spans="11:11" ht="12" customHeight="1">
      <c r="K2363" s="15"/>
    </row>
    <row r="2364" spans="11:11" ht="12" customHeight="1">
      <c r="K2364" s="15"/>
    </row>
    <row r="2365" spans="11:11" ht="12" customHeight="1">
      <c r="K2365" s="15"/>
    </row>
    <row r="2366" spans="11:11" ht="12" customHeight="1">
      <c r="K2366" s="15"/>
    </row>
    <row r="2367" spans="11:11" ht="12" customHeight="1">
      <c r="K2367" s="15"/>
    </row>
    <row r="2368" spans="11:11" ht="12" customHeight="1">
      <c r="K2368" s="15"/>
    </row>
    <row r="2369" spans="11:11" ht="12" customHeight="1">
      <c r="K2369" s="15"/>
    </row>
    <row r="2370" spans="11:11" ht="12" customHeight="1">
      <c r="K2370" s="15"/>
    </row>
    <row r="2371" spans="11:11" ht="12" customHeight="1">
      <c r="K2371" s="15"/>
    </row>
  </sheetData>
  <sheetProtection algorithmName="SHA-512" hashValue="UXc5gtC6+Jc/C9x3gSLkgeSYug6rQaZ8oIiNBqx3djFbYAHIH9wsNRnVOVKIAniK3PnjQkXsAV4m5LWAwu8ahA==" saltValue="UleLI3LP/ZALn1sb6uJejw==" spinCount="100000" sheet="1" objects="1" scenarios="1"/>
  <mergeCells count="12">
    <mergeCell ref="G77:J77"/>
    <mergeCell ref="A1:E4"/>
    <mergeCell ref="O74:P74"/>
    <mergeCell ref="P12:Q12"/>
    <mergeCell ref="O3:Q3"/>
    <mergeCell ref="O5:Q5"/>
    <mergeCell ref="O1:Q2"/>
    <mergeCell ref="O4:Q4"/>
    <mergeCell ref="O6:Q6"/>
    <mergeCell ref="O7:Q7"/>
    <mergeCell ref="O10:P10"/>
    <mergeCell ref="O8:Q8"/>
  </mergeCells>
  <phoneticPr fontId="2" type="noConversion"/>
  <dataValidations count="1">
    <dataValidation type="list" allowBlank="1" showInputMessage="1" showErrorMessage="1" sqref="P75" xr:uid="{00000000-0002-0000-0500-000000000000}">
      <formula1>Modules</formula1>
    </dataValidation>
  </dataValidations>
  <printOptions horizontalCentered="1" verticalCentered="1"/>
  <pageMargins left="0.25" right="0.44" top="7.0000000000000007E-2" bottom="0.02" header="0.5" footer="0.5"/>
  <pageSetup scale="91" orientation="portrait" horizontalDpi="300" verticalDpi="300" r:id="rId1"/>
  <headerFooter alignWithMargins="0"/>
  <ignoredErrors>
    <ignoredError sqref="L15:L74 K74 P61:T61 P62:U62 D71 D11 K8 Q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Effort Converter</vt:lpstr>
      <vt:lpstr>Rates</vt:lpstr>
      <vt:lpstr>YR 1</vt:lpstr>
      <vt:lpstr>COST SHARE YR 1</vt:lpstr>
      <vt:lpstr>YR 2</vt:lpstr>
      <vt:lpstr>COST SHARE YR 2</vt:lpstr>
      <vt:lpstr>YR 3</vt:lpstr>
      <vt:lpstr>COST SHARE YR 3</vt:lpstr>
      <vt:lpstr>YR 4</vt:lpstr>
      <vt:lpstr>COST SHARE YR 4</vt:lpstr>
      <vt:lpstr>YR 5</vt:lpstr>
      <vt:lpstr>COST SHARE YR 5</vt:lpstr>
      <vt:lpstr>SUM OF 5 YRS</vt:lpstr>
      <vt:lpstr>Modules</vt:lpstr>
      <vt:lpstr>'COST SHARE YR 1'!Print_Area</vt:lpstr>
      <vt:lpstr>'COST SHARE YR 2'!Print_Area</vt:lpstr>
      <vt:lpstr>'COST SHARE YR 3'!Print_Area</vt:lpstr>
      <vt:lpstr>'COST SHARE YR 4'!Print_Area</vt:lpstr>
      <vt:lpstr>'COST SHARE YR 5'!Print_Area</vt:lpstr>
      <vt:lpstr>'SUM OF 5 YRS'!Print_Area</vt:lpstr>
      <vt:lpstr>'YR 1'!Print_Area</vt:lpstr>
      <vt:lpstr>'YR 2'!Print_Area</vt:lpstr>
      <vt:lpstr>'YR 3'!Print_Area</vt:lpstr>
      <vt:lpstr>'YR 4'!Print_Area</vt:lpstr>
      <vt:lpstr>'YR 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DOE Budget</dc:title>
  <dc:creator>John W. Van Zee, Ph.D.</dc:creator>
  <cp:lastModifiedBy>Devereux, Emily</cp:lastModifiedBy>
  <cp:lastPrinted>2020-10-29T19:15:01Z</cp:lastPrinted>
  <dcterms:created xsi:type="dcterms:W3CDTF">2000-04-26T21:24:34Z</dcterms:created>
  <dcterms:modified xsi:type="dcterms:W3CDTF">2025-12-11T16:10:48Z</dcterms:modified>
</cp:coreProperties>
</file>